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МОЙ ПРОЕКТ\Карькулятор, Расчеты\"/>
    </mc:Choice>
  </mc:AlternateContent>
  <bookViews>
    <workbookView xWindow="0" yWindow="0" windowWidth="16185" windowHeight="6450"/>
  </bookViews>
  <sheets>
    <sheet name="Сhecklist" sheetId="1" r:id="rId1"/>
    <sheet name="Finishing" sheetId="2" state="veryHidden" r:id="rId2"/>
  </sheets>
  <definedNames>
    <definedName name="ВидКрепления">OFFSET(Finishing!$P$2,MATCH(Выбор_крепежа,Крепеж,0)-1,0,1,1)</definedName>
    <definedName name="Выбор_кнопки">Сhecklist!#REF!</definedName>
    <definedName name="Выбор_колеса">Сhecklist!#REF!</definedName>
    <definedName name="Выбор_крепежа">Сhecklist!$C$36</definedName>
    <definedName name="Выбор_отделки">Сhecklist!$C$31</definedName>
    <definedName name="Выбор_розетка">Сhecklist!#REF!</definedName>
    <definedName name="Выбор_серии">Сhecklist!$C$23</definedName>
    <definedName name="Выбор_тумблера">Сhecklist!$C$42</definedName>
    <definedName name="Геометрия">OFFSET(Finishing!$AB$2,MATCH(Выбор_кнопки,Кнопка,0)-1,0,1,1)</definedName>
    <definedName name="Классик">Выбор_тумблера</definedName>
    <definedName name="Кнопка">OFFSET(Finishing!$AA$1,1,0,COUNTA(Finishing!$AA:$AA)-1,1)</definedName>
    <definedName name="Колесо">OFFSET(Finishing!$AO$1,1,0,COUNTA(Finishing!$AO:$AO)-1,1)</definedName>
    <definedName name="Конфигурация">OFFSET(Finishing!$AI$2,MATCH(Выбор_розетка,Розетка,0)-1,0,1,1)</definedName>
    <definedName name="Крепеж">OFFSET(Finishing!$O$1,1,0,COUNTA(Finishing!$O:$O)-1,1)</definedName>
    <definedName name="Отделка">OFFSET(Finishing!$J$1,1,0,COUNTA(Finishing!$J:$J)-1,1)</definedName>
    <definedName name="Розетка">OFFSET(Finishing!$AH$1,1,0,COUNTA(Finishing!$AH:$AH)-1,1)</definedName>
    <definedName name="Серия">OFFSET(Finishing!$G$1,1,0,COUNTA(Finishing!$G:$G)-1,1)</definedName>
    <definedName name="Типоразмер">OFFSET(Finishing!$AP$2,MATCH(Выбор_колеса,Колесо,0)-1,0,1,1)</definedName>
    <definedName name="Тумблер">OFFSET(Finishing!$T$1,1,0,COUNTA(Finishing!$T:$T)-1,1)</definedName>
    <definedName name="Форма">OFFSET(Finishing!$U$2,MATCH(Выбор_тумблера,Тумблер,0)-1,0,1,1)</definedName>
    <definedName name="Фото">OFFSET(Finishing!$H$2,MATCH(Выбор_серии,Серия,0)-1,0,1,1)</definedName>
    <definedName name="Цвет">OFFSET(Finishing!$K$2,MATCH(Сhecklist!$C$31,Отделка,0)-1,0,1,1)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" i="1" l="1"/>
  <c r="AI23" i="1"/>
  <c r="AI25" i="1"/>
  <c r="AI27" i="1"/>
  <c r="AI29" i="1"/>
  <c r="AI31" i="1"/>
  <c r="AI33" i="1"/>
  <c r="AI35" i="1"/>
  <c r="AI37" i="1"/>
  <c r="AI39" i="1"/>
  <c r="AI41" i="1"/>
  <c r="AI43" i="1"/>
  <c r="AI45" i="1"/>
  <c r="AI47" i="1"/>
  <c r="AI49" i="1"/>
  <c r="AI51" i="1"/>
  <c r="AI53" i="1"/>
  <c r="AI55" i="1"/>
  <c r="AI57" i="1"/>
  <c r="AI59" i="1"/>
  <c r="AI61" i="1"/>
  <c r="AI63" i="1"/>
  <c r="AI65" i="1"/>
  <c r="AI67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18" i="1"/>
  <c r="AA20" i="1"/>
  <c r="AI20" i="1" s="1"/>
  <c r="AA21" i="1"/>
  <c r="AA22" i="1"/>
  <c r="AI22" i="1" s="1"/>
  <c r="AA23" i="1"/>
  <c r="AA24" i="1"/>
  <c r="AI24" i="1" s="1"/>
  <c r="AA25" i="1"/>
  <c r="AA26" i="1"/>
  <c r="AI26" i="1" s="1"/>
  <c r="AA27" i="1"/>
  <c r="AA28" i="1"/>
  <c r="AI28" i="1" s="1"/>
  <c r="AA29" i="1"/>
  <c r="AA30" i="1"/>
  <c r="AI30" i="1" s="1"/>
  <c r="AA31" i="1"/>
  <c r="AA32" i="1"/>
  <c r="AI32" i="1" s="1"/>
  <c r="AA33" i="1"/>
  <c r="AA34" i="1"/>
  <c r="AI34" i="1" s="1"/>
  <c r="AA35" i="1"/>
  <c r="AA36" i="1"/>
  <c r="AI36" i="1" s="1"/>
  <c r="AA37" i="1"/>
  <c r="AA38" i="1"/>
  <c r="AI38" i="1" s="1"/>
  <c r="AA39" i="1"/>
  <c r="AA40" i="1"/>
  <c r="AI40" i="1" s="1"/>
  <c r="AA41" i="1"/>
  <c r="AA42" i="1"/>
  <c r="AI42" i="1" s="1"/>
  <c r="AA43" i="1"/>
  <c r="AA44" i="1"/>
  <c r="AI44" i="1" s="1"/>
  <c r="AA45" i="1"/>
  <c r="AA46" i="1"/>
  <c r="AI46" i="1" s="1"/>
  <c r="AA47" i="1"/>
  <c r="AA48" i="1"/>
  <c r="AI48" i="1" s="1"/>
  <c r="AA49" i="1"/>
  <c r="AA50" i="1"/>
  <c r="AI50" i="1" s="1"/>
  <c r="AA51" i="1"/>
  <c r="AA52" i="1"/>
  <c r="AI52" i="1" s="1"/>
  <c r="AA53" i="1"/>
  <c r="AA54" i="1"/>
  <c r="AI54" i="1" s="1"/>
  <c r="AA55" i="1"/>
  <c r="AA56" i="1"/>
  <c r="AI56" i="1" s="1"/>
  <c r="AA57" i="1"/>
  <c r="AA58" i="1"/>
  <c r="AI58" i="1" s="1"/>
  <c r="AA59" i="1"/>
  <c r="AA60" i="1"/>
  <c r="AI60" i="1" s="1"/>
  <c r="AA61" i="1"/>
  <c r="AA62" i="1"/>
  <c r="AI62" i="1" s="1"/>
  <c r="AA63" i="1"/>
  <c r="AA64" i="1"/>
  <c r="AI64" i="1" s="1"/>
  <c r="AA65" i="1"/>
  <c r="AA66" i="1"/>
  <c r="AI66" i="1" s="1"/>
  <c r="AA67" i="1"/>
  <c r="AA19" i="1"/>
  <c r="AI19" i="1" s="1"/>
  <c r="AB19" i="1"/>
  <c r="AC19" i="1"/>
  <c r="AD19" i="1"/>
  <c r="AE19" i="1"/>
  <c r="AB20" i="1"/>
  <c r="AC20" i="1"/>
  <c r="AD20" i="1"/>
  <c r="AE20" i="1"/>
  <c r="AB21" i="1"/>
  <c r="AC21" i="1"/>
  <c r="AD21" i="1"/>
  <c r="AE21" i="1"/>
  <c r="AB22" i="1"/>
  <c r="AC22" i="1"/>
  <c r="AD22" i="1"/>
  <c r="AE22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AB26" i="1"/>
  <c r="AC26" i="1"/>
  <c r="AD26" i="1"/>
  <c r="AE26" i="1"/>
  <c r="AB27" i="1"/>
  <c r="AC27" i="1"/>
  <c r="AD27" i="1"/>
  <c r="AE27" i="1"/>
  <c r="AB28" i="1"/>
  <c r="AC28" i="1"/>
  <c r="AD28" i="1"/>
  <c r="AE28" i="1"/>
  <c r="AB29" i="1"/>
  <c r="AC29" i="1"/>
  <c r="AD29" i="1"/>
  <c r="AE29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B34" i="1"/>
  <c r="AC34" i="1"/>
  <c r="AD34" i="1"/>
  <c r="AE34" i="1"/>
  <c r="AB35" i="1"/>
  <c r="AC35" i="1"/>
  <c r="AD35" i="1"/>
  <c r="AE35" i="1"/>
  <c r="AB36" i="1"/>
  <c r="AC36" i="1"/>
  <c r="AD36" i="1"/>
  <c r="AE36" i="1"/>
  <c r="AB37" i="1"/>
  <c r="AC37" i="1"/>
  <c r="AD37" i="1"/>
  <c r="AE37" i="1"/>
  <c r="AB38" i="1"/>
  <c r="AC38" i="1"/>
  <c r="AD38" i="1"/>
  <c r="AE38" i="1"/>
  <c r="AB39" i="1"/>
  <c r="AC39" i="1"/>
  <c r="AD39" i="1"/>
  <c r="AE39" i="1"/>
  <c r="AB40" i="1"/>
  <c r="AC40" i="1"/>
  <c r="AD40" i="1"/>
  <c r="AE40" i="1"/>
  <c r="AB41" i="1"/>
  <c r="AC41" i="1"/>
  <c r="AD41" i="1"/>
  <c r="AE41" i="1"/>
  <c r="AB42" i="1"/>
  <c r="AC42" i="1"/>
  <c r="AD42" i="1"/>
  <c r="AE42" i="1"/>
  <c r="AB43" i="1"/>
  <c r="AC43" i="1"/>
  <c r="AD43" i="1"/>
  <c r="AE43" i="1"/>
  <c r="AB44" i="1"/>
  <c r="AC44" i="1"/>
  <c r="AD44" i="1"/>
  <c r="AE44" i="1"/>
  <c r="AB45" i="1"/>
  <c r="AC45" i="1"/>
  <c r="AD45" i="1"/>
  <c r="AE45" i="1"/>
  <c r="AB46" i="1"/>
  <c r="AC46" i="1"/>
  <c r="AD46" i="1"/>
  <c r="AE46" i="1"/>
  <c r="AB47" i="1"/>
  <c r="AC47" i="1"/>
  <c r="AD47" i="1"/>
  <c r="AE47" i="1"/>
  <c r="AB48" i="1"/>
  <c r="AC48" i="1"/>
  <c r="AD48" i="1"/>
  <c r="AE48" i="1"/>
  <c r="AB49" i="1"/>
  <c r="AC49" i="1"/>
  <c r="AD49" i="1"/>
  <c r="AE49" i="1"/>
  <c r="AB50" i="1"/>
  <c r="AC50" i="1"/>
  <c r="AD50" i="1"/>
  <c r="AE50" i="1"/>
  <c r="AB51" i="1"/>
  <c r="AC51" i="1"/>
  <c r="AD51" i="1"/>
  <c r="AE51" i="1"/>
  <c r="AB52" i="1"/>
  <c r="AC52" i="1"/>
  <c r="AD52" i="1"/>
  <c r="AE52" i="1"/>
  <c r="AB53" i="1"/>
  <c r="AC53" i="1"/>
  <c r="AD53" i="1"/>
  <c r="AE53" i="1"/>
  <c r="AB54" i="1"/>
  <c r="AC54" i="1"/>
  <c r="AD54" i="1"/>
  <c r="AE54" i="1"/>
  <c r="AB55" i="1"/>
  <c r="AC55" i="1"/>
  <c r="AD55" i="1"/>
  <c r="AE55" i="1"/>
  <c r="AB56" i="1"/>
  <c r="AC56" i="1"/>
  <c r="AD56" i="1"/>
  <c r="AE56" i="1"/>
  <c r="AB57" i="1"/>
  <c r="AC57" i="1"/>
  <c r="AD57" i="1"/>
  <c r="AE57" i="1"/>
  <c r="AB58" i="1"/>
  <c r="AC58" i="1"/>
  <c r="AD58" i="1"/>
  <c r="AE58" i="1"/>
  <c r="AB59" i="1"/>
  <c r="AC59" i="1"/>
  <c r="AD59" i="1"/>
  <c r="AE59" i="1"/>
  <c r="AB60" i="1"/>
  <c r="AC60" i="1"/>
  <c r="AD60" i="1"/>
  <c r="AE60" i="1"/>
  <c r="AB61" i="1"/>
  <c r="AC61" i="1"/>
  <c r="AD61" i="1"/>
  <c r="AE61" i="1"/>
  <c r="AB62" i="1"/>
  <c r="AC62" i="1"/>
  <c r="AD62" i="1"/>
  <c r="AE62" i="1"/>
  <c r="AB63" i="1"/>
  <c r="AC63" i="1"/>
  <c r="AD63" i="1"/>
  <c r="AE63" i="1"/>
  <c r="AB64" i="1"/>
  <c r="AC64" i="1"/>
  <c r="AD64" i="1"/>
  <c r="AE64" i="1"/>
  <c r="AB65" i="1"/>
  <c r="AC65" i="1"/>
  <c r="AD65" i="1"/>
  <c r="AE65" i="1"/>
  <c r="AB66" i="1"/>
  <c r="AC66" i="1"/>
  <c r="AD66" i="1"/>
  <c r="AE66" i="1"/>
  <c r="AB67" i="1"/>
  <c r="AC67" i="1"/>
  <c r="AD67" i="1"/>
  <c r="AE67" i="1"/>
  <c r="AE18" i="1"/>
  <c r="AD18" i="1"/>
  <c r="AC18" i="1"/>
  <c r="AB18" i="1"/>
  <c r="AA18" i="1"/>
  <c r="AI18" i="1" l="1"/>
  <c r="C8" i="1"/>
</calcChain>
</file>

<file path=xl/sharedStrings.xml><?xml version="1.0" encoding="utf-8"?>
<sst xmlns="http://schemas.openxmlformats.org/spreadsheetml/2006/main" count="808" uniqueCount="361">
  <si>
    <t>Ваш выбор</t>
  </si>
  <si>
    <t>Сатинированная бронза (Satin bronze)</t>
  </si>
  <si>
    <t>Античная бронза (Antique bronze)</t>
  </si>
  <si>
    <t>Немецкая бронза (German Bronze)</t>
  </si>
  <si>
    <t>Матовая латунь (Brushed brass)</t>
  </si>
  <si>
    <t>Сатинированная латунь (Satin-finished brass)</t>
  </si>
  <si>
    <t>Лакированная латунь (Lacquered brass)</t>
  </si>
  <si>
    <t>Патинированная латунь (Patented brass)</t>
  </si>
  <si>
    <t xml:space="preserve">Сатинированная медь (Satin copper)
</t>
  </si>
  <si>
    <t>Царапанная щеткой медь (Brushed copper)</t>
  </si>
  <si>
    <t>Патинированная медь (Patented copper)</t>
  </si>
  <si>
    <t>Сатинированный никель (Satin Nickel)</t>
  </si>
  <si>
    <t>Матовый никель (Brushed Nickel)</t>
  </si>
  <si>
    <t>Матовый титан (Brushed titanium)</t>
  </si>
  <si>
    <t>Благородный титан (Noble Titan)</t>
  </si>
  <si>
    <t>Шлифованный алюминий (Ground aluminum)</t>
  </si>
  <si>
    <t>Авиационный алюминий (Aviation Aluminum)</t>
  </si>
  <si>
    <t>Цвет</t>
  </si>
  <si>
    <t>Отделка</t>
  </si>
  <si>
    <t>Крепеж</t>
  </si>
  <si>
    <t>Без видимых винтов T (торец)</t>
  </si>
  <si>
    <t>Без видимых винтов L (лепесток)</t>
  </si>
  <si>
    <t>Звездочка TORX</t>
  </si>
  <si>
    <t>Прямой шлиц DECO</t>
  </si>
  <si>
    <t>Крест</t>
  </si>
  <si>
    <t>ВидКрепления</t>
  </si>
  <si>
    <t>Цвет винтов</t>
  </si>
  <si>
    <t>Другой цвет</t>
  </si>
  <si>
    <t>Цвет видимых винтов</t>
  </si>
  <si>
    <t>В цвет лицевой панели</t>
  </si>
  <si>
    <t>В цвет элемента управления (ручка,кнопка,шайба)</t>
  </si>
  <si>
    <t>Цвет тумблера</t>
  </si>
  <si>
    <t>Цвет кнопки</t>
  </si>
  <si>
    <t>Тумблер</t>
  </si>
  <si>
    <t>Кнопка</t>
  </si>
  <si>
    <t>Капля Elysium</t>
  </si>
  <si>
    <t>Конус</t>
  </si>
  <si>
    <t>Плоский шлиц</t>
  </si>
  <si>
    <t>Цилиндр</t>
  </si>
  <si>
    <t>Цилиндр с рефлением</t>
  </si>
  <si>
    <t>Классик потай</t>
  </si>
  <si>
    <t>Капля Elysium потай</t>
  </si>
  <si>
    <t>Конус потай</t>
  </si>
  <si>
    <t>Плоский шлиц потай</t>
  </si>
  <si>
    <t>Форма</t>
  </si>
  <si>
    <t xml:space="preserve">Классик </t>
  </si>
  <si>
    <t>Хромированный</t>
  </si>
  <si>
    <t>Никелированный</t>
  </si>
  <si>
    <t>Полированная латунь</t>
  </si>
  <si>
    <t>В цвет винтов</t>
  </si>
  <si>
    <t>Круг</t>
  </si>
  <si>
    <t>Квадрат</t>
  </si>
  <si>
    <t>Треугольник</t>
  </si>
  <si>
    <t>Прямоугольник</t>
  </si>
  <si>
    <t>Овал</t>
  </si>
  <si>
    <t>Геомертия</t>
  </si>
  <si>
    <t>Конфигурация</t>
  </si>
  <si>
    <t xml:space="preserve">      Изображение</t>
  </si>
  <si>
    <t>Круг в уровень с ЛП</t>
  </si>
  <si>
    <t>Квадрат в уровень с ЛП</t>
  </si>
  <si>
    <t>Треугольник в уровень с ЛП</t>
  </si>
  <si>
    <t>Прямоугольник в уровень с ЛП</t>
  </si>
  <si>
    <t>Овал в уровень с ЛП</t>
  </si>
  <si>
    <t>Название проекта:</t>
  </si>
  <si>
    <t>Контактное лицо:</t>
  </si>
  <si>
    <t>Телефон:</t>
  </si>
  <si>
    <t>E-mail:</t>
  </si>
  <si>
    <t>Колесо</t>
  </si>
  <si>
    <t>Типоразмер</t>
  </si>
  <si>
    <t>Стандарт монтажной коробки</t>
  </si>
  <si>
    <t>Примечание (гравировка, иконки, индикация, др.)</t>
  </si>
  <si>
    <t>Размещение тумблера</t>
  </si>
  <si>
    <t>По центру</t>
  </si>
  <si>
    <t>Справа</t>
  </si>
  <si>
    <t>Слева</t>
  </si>
  <si>
    <t>Парное размещение</t>
  </si>
  <si>
    <t>Размещение кнопки</t>
  </si>
  <si>
    <t>Вверху</t>
  </si>
  <si>
    <t>Внизу</t>
  </si>
  <si>
    <t>Фото</t>
  </si>
  <si>
    <t>Aircraft</t>
  </si>
  <si>
    <t>Pin</t>
  </si>
  <si>
    <t>Seti I</t>
  </si>
  <si>
    <t>ED</t>
  </si>
  <si>
    <t>Moon</t>
  </si>
  <si>
    <t>Ramses</t>
  </si>
  <si>
    <t>ER</t>
  </si>
  <si>
    <t>EE</t>
  </si>
  <si>
    <t>Buttons</t>
  </si>
  <si>
    <t>Имбусовый винт</t>
  </si>
  <si>
    <t>На равном удалении друг от друга (IT стандарт)</t>
  </si>
  <si>
    <t>BS</t>
  </si>
  <si>
    <t>L</t>
  </si>
  <si>
    <t>P</t>
  </si>
  <si>
    <t>CB</t>
  </si>
  <si>
    <t>BA</t>
  </si>
  <si>
    <t>CP</t>
  </si>
  <si>
    <t xml:space="preserve">BG </t>
  </si>
  <si>
    <t>NS</t>
  </si>
  <si>
    <t>NB</t>
  </si>
  <si>
    <t>LB</t>
  </si>
  <si>
    <t>LS</t>
  </si>
  <si>
    <t>LL</t>
  </si>
  <si>
    <t>LP</t>
  </si>
  <si>
    <t>CS</t>
  </si>
  <si>
    <t>TB</t>
  </si>
  <si>
    <t>TN</t>
  </si>
  <si>
    <t>AA</t>
  </si>
  <si>
    <t>AG</t>
  </si>
  <si>
    <t>AI</t>
  </si>
  <si>
    <t>PI</t>
  </si>
  <si>
    <t>SE</t>
  </si>
  <si>
    <t>MO</t>
  </si>
  <si>
    <t>RA</t>
  </si>
  <si>
    <t>PB</t>
  </si>
  <si>
    <t>OO</t>
  </si>
  <si>
    <t>Специальная отделка</t>
  </si>
  <si>
    <t>Отделка, при варианте "Специальная"</t>
  </si>
  <si>
    <t>SP</t>
  </si>
  <si>
    <t>K</t>
  </si>
  <si>
    <t>T</t>
  </si>
  <si>
    <t>D</t>
  </si>
  <si>
    <t>I</t>
  </si>
  <si>
    <t>C</t>
  </si>
  <si>
    <t>M</t>
  </si>
  <si>
    <t>O</t>
  </si>
  <si>
    <t>CF</t>
  </si>
  <si>
    <t>DF</t>
  </si>
  <si>
    <t>DP</t>
  </si>
  <si>
    <t>KF</t>
  </si>
  <si>
    <t>KP</t>
  </si>
  <si>
    <t>SF</t>
  </si>
  <si>
    <t>TF</t>
  </si>
  <si>
    <t>TR</t>
  </si>
  <si>
    <t>XX</t>
  </si>
  <si>
    <t>СH</t>
  </si>
  <si>
    <t>CL</t>
  </si>
  <si>
    <t>SH</t>
  </si>
  <si>
    <t>SL</t>
  </si>
  <si>
    <t>TH</t>
  </si>
  <si>
    <t>TL</t>
  </si>
  <si>
    <t>OH</t>
  </si>
  <si>
    <t>OL</t>
  </si>
  <si>
    <t>RH</t>
  </si>
  <si>
    <t>RL</t>
  </si>
  <si>
    <t>Цвет колеса</t>
  </si>
  <si>
    <t>Размещение колеса</t>
  </si>
  <si>
    <t>Розетка (Клавиша)</t>
  </si>
  <si>
    <t>Большая клавиша</t>
  </si>
  <si>
    <t>Узкая клавиша</t>
  </si>
  <si>
    <t>Круглая клавиша</t>
  </si>
  <si>
    <t>Клавиша-джойстик</t>
  </si>
  <si>
    <t>Клавиша-жетон</t>
  </si>
  <si>
    <t>BK</t>
  </si>
  <si>
    <t>CK</t>
  </si>
  <si>
    <t>DK</t>
  </si>
  <si>
    <t>JK</t>
  </si>
  <si>
    <t>NK</t>
  </si>
  <si>
    <t>Цвет клавиши</t>
  </si>
  <si>
    <t>Evolution</t>
  </si>
  <si>
    <t>The Edge</t>
  </si>
  <si>
    <t>TE</t>
  </si>
  <si>
    <t>H</t>
  </si>
  <si>
    <t>V</t>
  </si>
  <si>
    <t xml:space="preserve"> ---</t>
  </si>
  <si>
    <t>M1</t>
  </si>
  <si>
    <t>UK</t>
  </si>
  <si>
    <t>IT</t>
  </si>
  <si>
    <t>EU</t>
  </si>
  <si>
    <t>Y</t>
  </si>
  <si>
    <t>N</t>
  </si>
  <si>
    <t>Итальянский</t>
  </si>
  <si>
    <t>Британский</t>
  </si>
  <si>
    <t>На один модуль</t>
  </si>
  <si>
    <t xml:space="preserve">Финишная отделка лицевой панели </t>
  </si>
  <si>
    <t>Немецкий (Европейский)</t>
  </si>
  <si>
    <t>Вертикально</t>
  </si>
  <si>
    <t>Горизонтально</t>
  </si>
  <si>
    <t>Да</t>
  </si>
  <si>
    <t>Нет</t>
  </si>
  <si>
    <t>Кастом</t>
  </si>
  <si>
    <t>Светлый никель (Light Nickel)</t>
  </si>
  <si>
    <t>NL</t>
  </si>
  <si>
    <t>Цвет винтов, при вар. "Кастом"</t>
  </si>
  <si>
    <t>Серия (Стиль)</t>
  </si>
  <si>
    <t>Крепление лицевой панели</t>
  </si>
  <si>
    <t>Форма и размер, при вар. "Кастом"</t>
  </si>
  <si>
    <t>Блестящий никель  (Nickel Brillant)</t>
  </si>
  <si>
    <t>Белый матовый (White Matte)</t>
  </si>
  <si>
    <t>Черный матовый (Black Matte)</t>
  </si>
  <si>
    <t>SW</t>
  </si>
  <si>
    <t>SB</t>
  </si>
  <si>
    <t>Американский</t>
  </si>
  <si>
    <t>US</t>
  </si>
  <si>
    <t>Без видимых винтов</t>
  </si>
  <si>
    <t>Дата:</t>
  </si>
  <si>
    <t>Цилиндрический винт с прямой накаткой</t>
  </si>
  <si>
    <t>Латунный плоский винт с накаткой</t>
  </si>
  <si>
    <t>Терморегулятор/диммер D 40mm</t>
  </si>
  <si>
    <t>Терморегулятор/диммер D 30mm</t>
  </si>
  <si>
    <t>Терморегулятор программируемый, круглый</t>
  </si>
  <si>
    <t>Терморегулятор программируемый, квадратный</t>
  </si>
  <si>
    <t>Elysium-Electric</t>
  </si>
  <si>
    <t>www.elysium-electric.com</t>
  </si>
  <si>
    <t>elysium.electric@gmail.com</t>
  </si>
  <si>
    <t xml:space="preserve"> +7 (910) 441 94 51; +7 (991) 223 44 01</t>
  </si>
  <si>
    <t>Иван</t>
  </si>
  <si>
    <t>Темная латунь (Dark brass)</t>
  </si>
  <si>
    <t>LD</t>
  </si>
  <si>
    <t>Описание</t>
  </si>
  <si>
    <t>Полусфера с насечкой</t>
  </si>
  <si>
    <t>1.1</t>
  </si>
  <si>
    <t>Проектирование</t>
  </si>
  <si>
    <t>Возведение коробки</t>
  </si>
  <si>
    <t>Установка межкомнатных перегородок</t>
  </si>
  <si>
    <t>Черновая отделка</t>
  </si>
  <si>
    <t>Чистовая отделка</t>
  </si>
  <si>
    <t>Ремонт окончин, финал</t>
  </si>
  <si>
    <t>1.2</t>
  </si>
  <si>
    <t>1-2 недели</t>
  </si>
  <si>
    <t>3-6 недель</t>
  </si>
  <si>
    <t>7-12 недель</t>
  </si>
  <si>
    <t>13-16 недель</t>
  </si>
  <si>
    <t>до 20 недель</t>
  </si>
  <si>
    <t>1.3</t>
  </si>
  <si>
    <t>Опросный лист</t>
  </si>
  <si>
    <t>2.1</t>
  </si>
  <si>
    <t>2.2</t>
  </si>
  <si>
    <t>2.3</t>
  </si>
  <si>
    <t>3.1</t>
  </si>
  <si>
    <t>Кастом тумблер</t>
  </si>
  <si>
    <t>Кастом кнопка</t>
  </si>
  <si>
    <t>Кастом клавиша</t>
  </si>
  <si>
    <t>Джойстик</t>
  </si>
  <si>
    <t>План электрики</t>
  </si>
  <si>
    <t>Рукописные зарисовки блоков</t>
  </si>
  <si>
    <t>Сторонняя спецификация</t>
  </si>
  <si>
    <t>Спецификация Elysium</t>
  </si>
  <si>
    <t>ПОДБОР ПО ОБРАЗЦУ</t>
  </si>
  <si>
    <t>№</t>
  </si>
  <si>
    <t>Розетка</t>
  </si>
  <si>
    <t>Диммер</t>
  </si>
  <si>
    <t>Город:</t>
  </si>
  <si>
    <t>Допустимый (max) срок поставки</t>
  </si>
  <si>
    <t>Возможность замены подрозетника</t>
  </si>
  <si>
    <t>Ориентация лицевой панели</t>
  </si>
  <si>
    <t>AR</t>
  </si>
  <si>
    <t>ART</t>
  </si>
  <si>
    <t>MAX срок поставки</t>
  </si>
  <si>
    <t>Замена коробки</t>
  </si>
  <si>
    <t>Форма элемента, при вар. "Кастом"</t>
  </si>
  <si>
    <t>Форма управляющего элемента</t>
  </si>
  <si>
    <t xml:space="preserve">Материал/Цвет элемента </t>
  </si>
  <si>
    <t>Цвет, при вар. "Кастом"</t>
  </si>
  <si>
    <t>Размещение элемента в границах секции</t>
  </si>
  <si>
    <t>Помещение</t>
  </si>
  <si>
    <t>Кол-во</t>
  </si>
  <si>
    <t>Aircraft (h=6mm)</t>
  </si>
  <si>
    <t xml:space="preserve">Стиль коллекции H=3mm </t>
  </si>
  <si>
    <t>Ориентация лицевой панели (H-гор.\ V-верт.)</t>
  </si>
  <si>
    <t xml:space="preserve"> --- </t>
  </si>
  <si>
    <t>Розетка с крышкой</t>
  </si>
  <si>
    <t>Как отправлять запрос:</t>
  </si>
  <si>
    <t>2. Выберите удобный способ связи: почта, WhatsApp или Telegram.</t>
  </si>
  <si>
    <t>3. Пришлите заполненный опросной лист в формате Excel</t>
  </si>
  <si>
    <t>NC</t>
  </si>
  <si>
    <t>3.2</t>
  </si>
  <si>
    <t>3.3</t>
  </si>
  <si>
    <t>3.4</t>
  </si>
  <si>
    <t xml:space="preserve">Тумблер Классик </t>
  </si>
  <si>
    <t>Тумблер Классик потай</t>
  </si>
  <si>
    <t>Тумблер Капля Elysium</t>
  </si>
  <si>
    <t>Тумблер Капля Elysium потай</t>
  </si>
  <si>
    <t>Тумблер Конус</t>
  </si>
  <si>
    <t>Тумблер Конус потай</t>
  </si>
  <si>
    <t>Тумблер Плоский шлиц</t>
  </si>
  <si>
    <t>Тумблер Плоский шлиц потай</t>
  </si>
  <si>
    <t>Тумблер Цилиндр</t>
  </si>
  <si>
    <t>Кнопка Круг</t>
  </si>
  <si>
    <t>Кнопка Круг в уровень с ЛП</t>
  </si>
  <si>
    <t>Кнопка Квадрат</t>
  </si>
  <si>
    <t>Кнопка Квадрат в уровень с ЛП</t>
  </si>
  <si>
    <t>Кнопка Треугольник</t>
  </si>
  <si>
    <t>Кнопка Треугольник в уровень с ЛП</t>
  </si>
  <si>
    <t>Кнопка Прямоугольник</t>
  </si>
  <si>
    <t>Кнопка Прямоугольник в уровень с ЛП</t>
  </si>
  <si>
    <t>Кнопка Овал</t>
  </si>
  <si>
    <t>Кнопка Овал в уровень с ЛП</t>
  </si>
  <si>
    <t>Клавиша Диск</t>
  </si>
  <si>
    <t>Клавиша Жетон</t>
  </si>
  <si>
    <t xml:space="preserve">Клавиша Узкая </t>
  </si>
  <si>
    <t xml:space="preserve">Клавиша Большая </t>
  </si>
  <si>
    <t>Тумблер Цилиндр с рифлением</t>
  </si>
  <si>
    <t xml:space="preserve"> - преднозначен для удобства взаимодействия и правильного расчета вашего заказа.</t>
  </si>
  <si>
    <t>1-Перек-ль Проходной</t>
  </si>
  <si>
    <t>2-Перек-ль Проходной</t>
  </si>
  <si>
    <t>1-Перек-ль Перекресный</t>
  </si>
  <si>
    <t>2-Перек-ль Перекресный</t>
  </si>
  <si>
    <t>2-Перек-ль Прох+Перек</t>
  </si>
  <si>
    <t>1-Перек-ль Без фиксации</t>
  </si>
  <si>
    <t>2-Перек-ль Без фиксации</t>
  </si>
  <si>
    <t>2-Перек-ль Прох+Без фик</t>
  </si>
  <si>
    <t>2-Перек-ль Пере+Без фик</t>
  </si>
  <si>
    <t>Розетка с USB A-C</t>
  </si>
  <si>
    <t>USB A-A Зарядка</t>
  </si>
  <si>
    <t>USB A-С Зарядка</t>
  </si>
  <si>
    <t>Терморегулятор Програм</t>
  </si>
  <si>
    <t>Терморегулятор Мех</t>
  </si>
  <si>
    <t>Audio Зажим</t>
  </si>
  <si>
    <t>Audio Терминал</t>
  </si>
  <si>
    <t>HDMI</t>
  </si>
  <si>
    <t xml:space="preserve">RJ 45 </t>
  </si>
  <si>
    <t xml:space="preserve">2RJ 45 </t>
  </si>
  <si>
    <t xml:space="preserve">RCA </t>
  </si>
  <si>
    <t>2RCA</t>
  </si>
  <si>
    <t>TV</t>
  </si>
  <si>
    <t xml:space="preserve">TV-R-SAT </t>
  </si>
  <si>
    <t>USB (Разъем для передачи)</t>
  </si>
  <si>
    <t>Вывод кабеля</t>
  </si>
  <si>
    <t>(V)</t>
  </si>
  <si>
    <t xml:space="preserve"> </t>
  </si>
  <si>
    <t>Ориент</t>
  </si>
  <si>
    <t>Сцепить</t>
  </si>
  <si>
    <t xml:space="preserve"> +1V&amp;V</t>
  </si>
  <si>
    <t xml:space="preserve"> +2V&amp;V</t>
  </si>
  <si>
    <t xml:space="preserve"> +1Perm</t>
  </si>
  <si>
    <t xml:space="preserve"> +2Perm</t>
  </si>
  <si>
    <t xml:space="preserve"> +2V&amp;P</t>
  </si>
  <si>
    <t xml:space="preserve"> +1Inv</t>
  </si>
  <si>
    <t xml:space="preserve"> +2Inv</t>
  </si>
  <si>
    <t xml:space="preserve"> +2V&amp;I</t>
  </si>
  <si>
    <t xml:space="preserve"> +1Dim</t>
  </si>
  <si>
    <t xml:space="preserve"> +1PC</t>
  </si>
  <si>
    <t xml:space="preserve"> +1PCC</t>
  </si>
  <si>
    <t xml:space="preserve"> +1PCU</t>
  </si>
  <si>
    <t xml:space="preserve"> +1USB</t>
  </si>
  <si>
    <t xml:space="preserve"> +1USBС</t>
  </si>
  <si>
    <t xml:space="preserve"> +1TerP</t>
  </si>
  <si>
    <t xml:space="preserve"> +1TerM</t>
  </si>
  <si>
    <t xml:space="preserve"> +1TVRS</t>
  </si>
  <si>
    <t xml:space="preserve"> +1TV</t>
  </si>
  <si>
    <t xml:space="preserve"> +1AuC</t>
  </si>
  <si>
    <t xml:space="preserve"> +1AuT</t>
  </si>
  <si>
    <t xml:space="preserve"> +1RUSB</t>
  </si>
  <si>
    <t xml:space="preserve"> +1HDMI</t>
  </si>
  <si>
    <t xml:space="preserve"> +1RJ</t>
  </si>
  <si>
    <t xml:space="preserve"> +2RJ</t>
  </si>
  <si>
    <t xml:space="preserve"> +1RCA</t>
  </si>
  <si>
    <t xml:space="preserve"> +2RCA</t>
  </si>
  <si>
    <t xml:space="preserve"> +1Exit</t>
  </si>
  <si>
    <t>1 - модуль</t>
  </si>
  <si>
    <t>1 - пост</t>
  </si>
  <si>
    <t>2 - модуль</t>
  </si>
  <si>
    <t>3 - модуль</t>
  </si>
  <si>
    <t>4 - модуль</t>
  </si>
  <si>
    <t>5 - модуль</t>
  </si>
  <si>
    <t>2 - пост</t>
  </si>
  <si>
    <t>3 - пост</t>
  </si>
  <si>
    <t>4 - пост</t>
  </si>
  <si>
    <t>5 - пост</t>
  </si>
  <si>
    <t>1. Заполните опросный лист и сохраните.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</si>
</sst>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2"/>
      <name val="Calibri"/>
      <family val="2"/>
      <charset val="204"/>
      <scheme val="minor"/>
    </font>
    <font>
      <i/>
      <sz val="11"/>
      <color theme="2"/>
      <name val="Calibri"/>
      <family val="2"/>
      <charset val="204"/>
      <scheme val="minor"/>
    </font>
    <font>
      <i/>
      <sz val="10"/>
      <color theme="2"/>
      <name val="Calibri"/>
      <family val="2"/>
      <charset val="204"/>
      <scheme val="minor"/>
    </font>
    <font>
      <i/>
      <sz val="8"/>
      <color theme="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1"/>
      <color theme="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hadow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3" borderId="6" xfId="0" applyFont="1" applyFill="1" applyBorder="1" applyAlignment="1">
      <alignment horizontal="right" wrapText="1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/>
    <xf numFmtId="0" fontId="0" fillId="3" borderId="7" xfId="0" applyFill="1" applyBorder="1"/>
    <xf numFmtId="0" fontId="0" fillId="4" borderId="5" xfId="0" applyFill="1" applyBorder="1"/>
    <xf numFmtId="0" fontId="4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/>
    <xf numFmtId="0" fontId="0" fillId="0" borderId="8" xfId="0" applyFill="1" applyBorder="1"/>
    <xf numFmtId="0" fontId="4" fillId="3" borderId="9" xfId="0" applyFont="1" applyFill="1" applyBorder="1" applyAlignment="1">
      <alignment horizontal="right" wrapText="1"/>
    </xf>
    <xf numFmtId="0" fontId="0" fillId="3" borderId="10" xfId="0" applyFill="1" applyBorder="1"/>
    <xf numFmtId="0" fontId="0" fillId="3" borderId="11" xfId="0" applyFill="1" applyBorder="1"/>
    <xf numFmtId="0" fontId="1" fillId="3" borderId="9" xfId="0" applyFont="1" applyFill="1" applyBorder="1" applyAlignment="1">
      <alignment horizontal="right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3" borderId="13" xfId="0" applyFill="1" applyBorder="1"/>
    <xf numFmtId="0" fontId="3" fillId="3" borderId="14" xfId="0" applyFont="1" applyFill="1" applyBorder="1"/>
    <xf numFmtId="0" fontId="7" fillId="4" borderId="3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textRotation="45"/>
    </xf>
    <xf numFmtId="0" fontId="0" fillId="0" borderId="0" xfId="0" applyAlignment="1">
      <alignment horizontal="center" vertical="center" textRotation="45"/>
    </xf>
    <xf numFmtId="0" fontId="0" fillId="0" borderId="2" xfId="0" applyBorder="1" applyAlignment="1">
      <alignment horizontal="center" vertical="center" textRotation="45" wrapText="1"/>
    </xf>
    <xf numFmtId="0" fontId="0" fillId="0" borderId="1" xfId="0" applyBorder="1" applyAlignment="1">
      <alignment horizontal="center" vertical="center" textRotation="45" wrapText="1"/>
    </xf>
    <xf numFmtId="0" fontId="0" fillId="0" borderId="3" xfId="0" applyBorder="1" applyAlignment="1">
      <alignment horizontal="center" vertical="center" textRotation="45"/>
    </xf>
    <xf numFmtId="0" fontId="0" fillId="0" borderId="0" xfId="0" applyBorder="1" applyAlignment="1">
      <alignment horizontal="center" vertical="center" textRotation="45"/>
    </xf>
    <xf numFmtId="0" fontId="2" fillId="0" borderId="1" xfId="0" applyFont="1" applyBorder="1"/>
    <xf numFmtId="0" fontId="0" fillId="0" borderId="0" xfId="0" applyAlignment="1">
      <alignment horizontal="center" vertical="center" textRotation="45"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3" fillId="3" borderId="1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6" xfId="0" applyFont="1" applyBorder="1"/>
    <xf numFmtId="0" fontId="8" fillId="0" borderId="18" xfId="0" applyFont="1" applyBorder="1"/>
    <xf numFmtId="14" fontId="8" fillId="0" borderId="19" xfId="0" applyNumberFormat="1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23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49" fontId="0" fillId="0" borderId="0" xfId="0" applyNumberFormat="1"/>
    <xf numFmtId="0" fontId="3" fillId="3" borderId="6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4" xfId="0" applyFont="1" applyFill="1" applyBorder="1"/>
    <xf numFmtId="0" fontId="13" fillId="4" borderId="5" xfId="0" applyFont="1" applyFill="1" applyBorder="1"/>
    <xf numFmtId="0" fontId="13" fillId="4" borderId="24" xfId="0" applyFont="1" applyFill="1" applyBorder="1"/>
    <xf numFmtId="0" fontId="13" fillId="4" borderId="1" xfId="0" applyFont="1" applyFill="1" applyBorder="1"/>
    <xf numFmtId="0" fontId="13" fillId="4" borderId="0" xfId="0" applyFont="1" applyFill="1" applyBorder="1"/>
    <xf numFmtId="0" fontId="8" fillId="4" borderId="26" xfId="0" applyFont="1" applyFill="1" applyBorder="1"/>
    <xf numFmtId="0" fontId="8" fillId="4" borderId="27" xfId="0" applyFont="1" applyFill="1" applyBorder="1"/>
    <xf numFmtId="49" fontId="0" fillId="0" borderId="0" xfId="0" applyNumberFormat="1" applyAlignment="1">
      <alignment horizontal="center" vertical="center" textRotation="45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6" fillId="0" borderId="0" xfId="0" applyFont="1"/>
    <xf numFmtId="0" fontId="10" fillId="0" borderId="0" xfId="2" applyBorder="1"/>
    <xf numFmtId="0" fontId="17" fillId="0" borderId="0" xfId="0" applyFont="1" applyAlignment="1">
      <alignment horizontal="left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15" fillId="5" borderId="28" xfId="0" applyFont="1" applyFill="1" applyBorder="1"/>
    <xf numFmtId="0" fontId="15" fillId="5" borderId="29" xfId="0" applyFont="1" applyFill="1" applyBorder="1"/>
    <xf numFmtId="0" fontId="15" fillId="5" borderId="30" xfId="0" applyFont="1" applyFill="1" applyBorder="1"/>
    <xf numFmtId="0" fontId="15" fillId="5" borderId="4" xfId="0" applyFont="1" applyFill="1" applyBorder="1"/>
    <xf numFmtId="0" fontId="15" fillId="5" borderId="4" xfId="0" applyFont="1" applyFill="1" applyBorder="1" applyAlignment="1">
      <alignment horizontal="center"/>
    </xf>
    <xf numFmtId="0" fontId="15" fillId="5" borderId="31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8" fillId="4" borderId="2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5" borderId="1" xfId="0" applyFont="1" applyFill="1" applyBorder="1"/>
    <xf numFmtId="0" fontId="8" fillId="4" borderId="35" xfId="0" applyFont="1" applyFill="1" applyBorder="1"/>
    <xf numFmtId="0" fontId="8" fillId="4" borderId="34" xfId="0" applyFont="1" applyFill="1" applyBorder="1"/>
    <xf numFmtId="0" fontId="15" fillId="5" borderId="36" xfId="0" applyFont="1" applyFill="1" applyBorder="1" applyAlignment="1">
      <alignment horizontal="center"/>
    </xf>
    <xf numFmtId="0" fontId="15" fillId="5" borderId="37" xfId="0" applyFont="1" applyFill="1" applyBorder="1"/>
    <xf numFmtId="0" fontId="15" fillId="5" borderId="38" xfId="0" applyFont="1" applyFill="1" applyBorder="1"/>
    <xf numFmtId="0" fontId="15" fillId="5" borderId="36" xfId="0" applyFont="1" applyFill="1" applyBorder="1"/>
    <xf numFmtId="0" fontId="12" fillId="0" borderId="32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6" xfId="1"/>
  </cellStyles>
  <dxfs count="0"/>
  <tableStyles count="0" defaultTableStyle="TableStyleMedium2" defaultPivotStyle="PivotStyleLight16"/>
  <colors>
    <mruColors>
      <color rgb="FFFF6600"/>
      <color rgb="FFFF3B3B"/>
      <color rgb="FFFF3300"/>
      <color rgb="FF6F39E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whatsapp.com/send/?phone=%2B79912234401&amp;text=%D0%97%D0%B4%D1%80%D0%B0%D0%B2%D1%81%D1%82%D0%B2%D1%83%D0%B9%D1%82%D0%B5,&amp;type=phone_number&amp;app_absent=0" TargetMode="External"/><Relationship Id="rId13" Type="http://schemas.openxmlformats.org/officeDocument/2006/relationships/image" Target="../media/image10.png"/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hyperlink" Target="https://www.elysium-electric.com/" TargetMode="External"/><Relationship Id="rId10" Type="http://schemas.openxmlformats.org/officeDocument/2006/relationships/hyperlink" Target="https://t.me/Elysium_el" TargetMode="External"/><Relationship Id="rId4" Type="http://schemas.openxmlformats.org/officeDocument/2006/relationships/image" Target="../media/image4.emf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.png"/><Relationship Id="rId21" Type="http://schemas.openxmlformats.org/officeDocument/2006/relationships/image" Target="../media/image35.png"/><Relationship Id="rId42" Type="http://schemas.openxmlformats.org/officeDocument/2006/relationships/image" Target="../media/image50.png"/><Relationship Id="rId47" Type="http://schemas.openxmlformats.org/officeDocument/2006/relationships/image" Target="../media/image55.png"/><Relationship Id="rId63" Type="http://schemas.openxmlformats.org/officeDocument/2006/relationships/image" Target="../media/image71.png"/><Relationship Id="rId68" Type="http://schemas.openxmlformats.org/officeDocument/2006/relationships/image" Target="../media/image76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29" Type="http://schemas.microsoft.com/office/2007/relationships/hdphoto" Target="../media/hdphoto4.wdp"/><Relationship Id="rId11" Type="http://schemas.openxmlformats.org/officeDocument/2006/relationships/image" Target="../media/image25.png"/><Relationship Id="rId24" Type="http://schemas.openxmlformats.org/officeDocument/2006/relationships/image" Target="../media/image37.png"/><Relationship Id="rId32" Type="http://schemas.openxmlformats.org/officeDocument/2006/relationships/image" Target="../media/image42.png"/><Relationship Id="rId37" Type="http://schemas.openxmlformats.org/officeDocument/2006/relationships/image" Target="../media/image45.png"/><Relationship Id="rId40" Type="http://schemas.openxmlformats.org/officeDocument/2006/relationships/image" Target="../media/image48.png"/><Relationship Id="rId45" Type="http://schemas.openxmlformats.org/officeDocument/2006/relationships/image" Target="../media/image53.png"/><Relationship Id="rId53" Type="http://schemas.openxmlformats.org/officeDocument/2006/relationships/image" Target="../media/image61.png"/><Relationship Id="rId58" Type="http://schemas.openxmlformats.org/officeDocument/2006/relationships/image" Target="../media/image66.png"/><Relationship Id="rId66" Type="http://schemas.openxmlformats.org/officeDocument/2006/relationships/image" Target="../media/image74.png"/><Relationship Id="rId74" Type="http://schemas.microsoft.com/office/2007/relationships/hdphoto" Target="../media/hdphoto7.wdp"/><Relationship Id="rId5" Type="http://schemas.openxmlformats.org/officeDocument/2006/relationships/image" Target="../media/image19.png"/><Relationship Id="rId61" Type="http://schemas.openxmlformats.org/officeDocument/2006/relationships/image" Target="../media/image69.png"/><Relationship Id="rId19" Type="http://schemas.openxmlformats.org/officeDocument/2006/relationships/image" Target="../media/image33.png"/><Relationship Id="rId14" Type="http://schemas.openxmlformats.org/officeDocument/2006/relationships/image" Target="../media/image28.png"/><Relationship Id="rId22" Type="http://schemas.openxmlformats.org/officeDocument/2006/relationships/image" Target="../media/image36.png"/><Relationship Id="rId27" Type="http://schemas.microsoft.com/office/2007/relationships/hdphoto" Target="../media/hdphoto3.wdp"/><Relationship Id="rId30" Type="http://schemas.openxmlformats.org/officeDocument/2006/relationships/image" Target="../media/image40.png"/><Relationship Id="rId35" Type="http://schemas.openxmlformats.org/officeDocument/2006/relationships/image" Target="../media/image44.png"/><Relationship Id="rId43" Type="http://schemas.openxmlformats.org/officeDocument/2006/relationships/image" Target="../media/image51.png"/><Relationship Id="rId48" Type="http://schemas.openxmlformats.org/officeDocument/2006/relationships/image" Target="../media/image56.png"/><Relationship Id="rId56" Type="http://schemas.openxmlformats.org/officeDocument/2006/relationships/image" Target="../media/image64.png"/><Relationship Id="rId64" Type="http://schemas.openxmlformats.org/officeDocument/2006/relationships/image" Target="../media/image72.jpeg"/><Relationship Id="rId69" Type="http://schemas.openxmlformats.org/officeDocument/2006/relationships/image" Target="../media/image77.png"/><Relationship Id="rId8" Type="http://schemas.openxmlformats.org/officeDocument/2006/relationships/image" Target="../media/image22.png"/><Relationship Id="rId51" Type="http://schemas.openxmlformats.org/officeDocument/2006/relationships/image" Target="../media/image59.png"/><Relationship Id="rId72" Type="http://schemas.openxmlformats.org/officeDocument/2006/relationships/image" Target="../media/image80.png"/><Relationship Id="rId3" Type="http://schemas.openxmlformats.org/officeDocument/2006/relationships/image" Target="../media/image17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5" Type="http://schemas.microsoft.com/office/2007/relationships/hdphoto" Target="../media/hdphoto2.wdp"/><Relationship Id="rId33" Type="http://schemas.microsoft.com/office/2007/relationships/hdphoto" Target="../media/hdphoto5.wdp"/><Relationship Id="rId38" Type="http://schemas.openxmlformats.org/officeDocument/2006/relationships/image" Target="../media/image46.png"/><Relationship Id="rId46" Type="http://schemas.openxmlformats.org/officeDocument/2006/relationships/image" Target="../media/image54.png"/><Relationship Id="rId59" Type="http://schemas.openxmlformats.org/officeDocument/2006/relationships/image" Target="../media/image67.jpeg"/><Relationship Id="rId67" Type="http://schemas.openxmlformats.org/officeDocument/2006/relationships/image" Target="../media/image75.png"/><Relationship Id="rId20" Type="http://schemas.openxmlformats.org/officeDocument/2006/relationships/image" Target="../media/image34.png"/><Relationship Id="rId41" Type="http://schemas.openxmlformats.org/officeDocument/2006/relationships/image" Target="../media/image49.png"/><Relationship Id="rId54" Type="http://schemas.openxmlformats.org/officeDocument/2006/relationships/image" Target="../media/image62.png"/><Relationship Id="rId62" Type="http://schemas.openxmlformats.org/officeDocument/2006/relationships/image" Target="../media/image70.png"/><Relationship Id="rId70" Type="http://schemas.openxmlformats.org/officeDocument/2006/relationships/image" Target="../media/image78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5" Type="http://schemas.openxmlformats.org/officeDocument/2006/relationships/image" Target="../media/image29.png"/><Relationship Id="rId23" Type="http://schemas.microsoft.com/office/2007/relationships/hdphoto" Target="../media/hdphoto1.wdp"/><Relationship Id="rId28" Type="http://schemas.openxmlformats.org/officeDocument/2006/relationships/image" Target="../media/image39.png"/><Relationship Id="rId36" Type="http://schemas.microsoft.com/office/2007/relationships/hdphoto" Target="../media/hdphoto6.wdp"/><Relationship Id="rId49" Type="http://schemas.openxmlformats.org/officeDocument/2006/relationships/image" Target="../media/image57.png"/><Relationship Id="rId57" Type="http://schemas.openxmlformats.org/officeDocument/2006/relationships/image" Target="../media/image65.png"/><Relationship Id="rId10" Type="http://schemas.openxmlformats.org/officeDocument/2006/relationships/image" Target="../media/image24.png"/><Relationship Id="rId31" Type="http://schemas.openxmlformats.org/officeDocument/2006/relationships/image" Target="../media/image41.png"/><Relationship Id="rId44" Type="http://schemas.openxmlformats.org/officeDocument/2006/relationships/image" Target="../media/image52.png"/><Relationship Id="rId52" Type="http://schemas.openxmlformats.org/officeDocument/2006/relationships/image" Target="../media/image60.png"/><Relationship Id="rId60" Type="http://schemas.openxmlformats.org/officeDocument/2006/relationships/image" Target="../media/image68.jpeg"/><Relationship Id="rId65" Type="http://schemas.openxmlformats.org/officeDocument/2006/relationships/image" Target="../media/image73.png"/><Relationship Id="rId73" Type="http://schemas.openxmlformats.org/officeDocument/2006/relationships/image" Target="../media/image81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39" Type="http://schemas.openxmlformats.org/officeDocument/2006/relationships/image" Target="../media/image47.png"/><Relationship Id="rId34" Type="http://schemas.openxmlformats.org/officeDocument/2006/relationships/image" Target="../media/image43.png"/><Relationship Id="rId50" Type="http://schemas.openxmlformats.org/officeDocument/2006/relationships/image" Target="../media/image58.png"/><Relationship Id="rId55" Type="http://schemas.openxmlformats.org/officeDocument/2006/relationships/image" Target="../media/image63.png"/><Relationship Id="rId7" Type="http://schemas.openxmlformats.org/officeDocument/2006/relationships/image" Target="../media/image21.png"/><Relationship Id="rId71" Type="http://schemas.openxmlformats.org/officeDocument/2006/relationships/image" Target="../media/image7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9526</xdr:colOff>
          <xdr:row>30</xdr:row>
          <xdr:rowOff>1</xdr:rowOff>
        </xdr:from>
        <xdr:to>
          <xdr:col>5</xdr:col>
          <xdr:colOff>1095184</xdr:colOff>
          <xdr:row>32</xdr:row>
          <xdr:rowOff>28575</xdr:rowOff>
        </xdr:to>
        <xdr:pic>
          <xdr:nvPicPr>
            <xdr:cNvPr id="6" name="Рисунок 5"/>
            <xdr:cNvPicPr>
              <a:picLocks noChangeAspect="1"/>
              <a:extLst>
                <a:ext uri="{84589F7E-364E-4C9E-8A38-B11213B215E9}">
                  <a14:cameraTool cellRange="Цвет" spid="_x0000_s972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486526" y="5143501"/>
              <a:ext cx="1085658" cy="409574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14289</xdr:colOff>
          <xdr:row>35</xdr:row>
          <xdr:rowOff>0</xdr:rowOff>
        </xdr:from>
        <xdr:to>
          <xdr:col>5</xdr:col>
          <xdr:colOff>1073933</xdr:colOff>
          <xdr:row>37</xdr:row>
          <xdr:rowOff>85725</xdr:rowOff>
        </xdr:to>
        <xdr:pic>
          <xdr:nvPicPr>
            <xdr:cNvPr id="5" name="Рисунок 4"/>
            <xdr:cNvPicPr>
              <a:picLocks noChangeAspect="1"/>
              <a:extLst>
                <a:ext uri="{84589F7E-364E-4C9E-8A38-B11213B215E9}">
                  <a14:cameraTool cellRange="ВидКрепления" spid="_x0000_s972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26164" y="6350000"/>
              <a:ext cx="1059644" cy="46672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732</xdr:colOff>
          <xdr:row>41</xdr:row>
          <xdr:rowOff>9524</xdr:rowOff>
        </xdr:from>
        <xdr:to>
          <xdr:col>5</xdr:col>
          <xdr:colOff>746125</xdr:colOff>
          <xdr:row>44</xdr:row>
          <xdr:rowOff>182184</xdr:rowOff>
        </xdr:to>
        <xdr:pic>
          <xdr:nvPicPr>
            <xdr:cNvPr id="4" name="Рисунок 3"/>
            <xdr:cNvPicPr>
              <a:picLocks noChangeAspect="1"/>
              <a:extLst>
                <a:ext uri="{84589F7E-364E-4C9E-8A38-B11213B215E9}">
                  <a14:cameraTool cellRange="Форма" spid="_x0000_s972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112607" y="7502524"/>
              <a:ext cx="745393" cy="74416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7327</xdr:colOff>
          <xdr:row>21</xdr:row>
          <xdr:rowOff>168519</xdr:rowOff>
        </xdr:from>
        <xdr:to>
          <xdr:col>5</xdr:col>
          <xdr:colOff>1282211</xdr:colOff>
          <xdr:row>28</xdr:row>
          <xdr:rowOff>58615</xdr:rowOff>
        </xdr:to>
        <xdr:pic>
          <xdr:nvPicPr>
            <xdr:cNvPr id="11" name="Рисунок 10"/>
            <xdr:cNvPicPr>
              <a:picLocks noChangeAspect="1"/>
              <a:extLst>
                <a:ext uri="{84589F7E-364E-4C9E-8A38-B11213B215E9}">
                  <a14:cameraTool cellRange="Фото" spid="_x0000_s9728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5854" r="23214"/>
            <a:stretch>
              <a:fillRect/>
            </a:stretch>
          </xdr:blipFill>
          <xdr:spPr>
            <a:xfrm>
              <a:off x="6176596" y="3231173"/>
              <a:ext cx="1436076" cy="122359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1</xdr:col>
      <xdr:colOff>22739</xdr:colOff>
      <xdr:row>1</xdr:row>
      <xdr:rowOff>13138</xdr:rowOff>
    </xdr:from>
    <xdr:to>
      <xdr:col>1</xdr:col>
      <xdr:colOff>2500312</xdr:colOff>
      <xdr:row>5</xdr:row>
      <xdr:rowOff>181591</xdr:rowOff>
    </xdr:to>
    <xdr:pic>
      <xdr:nvPicPr>
        <xdr:cNvPr id="25" name="Рисунок 2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052" y="76638"/>
          <a:ext cx="2477573" cy="93045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10758</xdr:rowOff>
    </xdr:from>
    <xdr:to>
      <xdr:col>4</xdr:col>
      <xdr:colOff>26276</xdr:colOff>
      <xdr:row>15</xdr:row>
      <xdr:rowOff>190475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51483" y="2874827"/>
          <a:ext cx="197069" cy="179717"/>
        </a:xfrm>
        <a:prstGeom prst="rect">
          <a:avLst/>
        </a:prstGeom>
      </xdr:spPr>
    </xdr:pic>
    <xdr:clientData/>
  </xdr:twoCellAnchor>
  <xdr:twoCellAnchor editAs="oneCell">
    <xdr:from>
      <xdr:col>2</xdr:col>
      <xdr:colOff>2309813</xdr:colOff>
      <xdr:row>2</xdr:row>
      <xdr:rowOff>127001</xdr:rowOff>
    </xdr:from>
    <xdr:to>
      <xdr:col>2</xdr:col>
      <xdr:colOff>2635250</xdr:colOff>
      <xdr:row>4</xdr:row>
      <xdr:rowOff>71438</xdr:rowOff>
    </xdr:to>
    <xdr:pic>
      <xdr:nvPicPr>
        <xdr:cNvPr id="2" name="Рисунок 1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24438" y="381001"/>
          <a:ext cx="325437" cy="325437"/>
        </a:xfrm>
        <a:prstGeom prst="rect">
          <a:avLst/>
        </a:prstGeom>
      </xdr:spPr>
    </xdr:pic>
    <xdr:clientData/>
  </xdr:twoCellAnchor>
  <xdr:twoCellAnchor editAs="oneCell">
    <xdr:from>
      <xdr:col>2</xdr:col>
      <xdr:colOff>2627313</xdr:colOff>
      <xdr:row>2</xdr:row>
      <xdr:rowOff>186894</xdr:rowOff>
    </xdr:from>
    <xdr:to>
      <xdr:col>2</xdr:col>
      <xdr:colOff>2825750</xdr:colOff>
      <xdr:row>4</xdr:row>
      <xdr:rowOff>7939</xdr:rowOff>
    </xdr:to>
    <xdr:pic>
      <xdr:nvPicPr>
        <xdr:cNvPr id="7" name="Рисунок 6">
          <a:hlinkClick xmlns:r="http://schemas.openxmlformats.org/officeDocument/2006/relationships" r:id="rId10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4775" t="16231" r="25675" b="16438"/>
        <a:stretch/>
      </xdr:blipFill>
      <xdr:spPr>
        <a:xfrm>
          <a:off x="5341938" y="440894"/>
          <a:ext cx="198437" cy="202045"/>
        </a:xfrm>
        <a:prstGeom prst="flowChartConnector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134938</xdr:rowOff>
    </xdr:from>
    <xdr:to>
      <xdr:col>10</xdr:col>
      <xdr:colOff>10200</xdr:colOff>
      <xdr:row>14</xdr:row>
      <xdr:rowOff>184277</xdr:rowOff>
    </xdr:to>
    <xdr:pic>
      <xdr:nvPicPr>
        <xdr:cNvPr id="16" name="Рисунок 15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9120188" y="1722438"/>
          <a:ext cx="1248450" cy="1128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136983</xdr:rowOff>
    </xdr:from>
    <xdr:to>
      <xdr:col>11</xdr:col>
      <xdr:colOff>7937</xdr:colOff>
      <xdr:row>14</xdr:row>
      <xdr:rowOff>184275</xdr:rowOff>
    </xdr:to>
    <xdr:pic>
      <xdr:nvPicPr>
        <xdr:cNvPr id="17" name="Рисунок 16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0358438" y="1724483"/>
          <a:ext cx="1246187" cy="1126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9</xdr:row>
      <xdr:rowOff>136983</xdr:rowOff>
    </xdr:from>
    <xdr:to>
      <xdr:col>12</xdr:col>
      <xdr:colOff>7937</xdr:colOff>
      <xdr:row>14</xdr:row>
      <xdr:rowOff>184275</xdr:rowOff>
    </xdr:to>
    <xdr:pic>
      <xdr:nvPicPr>
        <xdr:cNvPr id="18" name="Рисунок 17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1596688" y="1724483"/>
          <a:ext cx="1246187" cy="1126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1238249</xdr:colOff>
      <xdr:row>9</xdr:row>
      <xdr:rowOff>134938</xdr:rowOff>
    </xdr:from>
    <xdr:to>
      <xdr:col>13</xdr:col>
      <xdr:colOff>10196</xdr:colOff>
      <xdr:row>14</xdr:row>
      <xdr:rowOff>184274</xdr:rowOff>
    </xdr:to>
    <xdr:pic>
      <xdr:nvPicPr>
        <xdr:cNvPr id="19" name="Рисунок 18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2834937" y="1722438"/>
          <a:ext cx="1248447" cy="112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9</xdr:row>
      <xdr:rowOff>134939</xdr:rowOff>
    </xdr:from>
    <xdr:to>
      <xdr:col>14</xdr:col>
      <xdr:colOff>10198</xdr:colOff>
      <xdr:row>14</xdr:row>
      <xdr:rowOff>184275</xdr:rowOff>
    </xdr:to>
    <xdr:pic>
      <xdr:nvPicPr>
        <xdr:cNvPr id="20" name="Рисунок 19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4073188" y="1722439"/>
          <a:ext cx="1248448" cy="112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11</xdr:col>
      <xdr:colOff>3175</xdr:colOff>
      <xdr:row>2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180975"/>
          <a:ext cx="1317625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11</xdr:col>
      <xdr:colOff>0</xdr:colOff>
      <xdr:row>2</xdr:row>
      <xdr:rowOff>453353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188" y="723900"/>
          <a:ext cx="1304925" cy="45335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11206</xdr:rowOff>
    </xdr:from>
    <xdr:to>
      <xdr:col>11</xdr:col>
      <xdr:colOff>4761</xdr:colOff>
      <xdr:row>4</xdr:row>
      <xdr:rowOff>3055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0735" y="1187824"/>
          <a:ext cx="1237408" cy="4512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461961</xdr:rowOff>
    </xdr:from>
    <xdr:to>
      <xdr:col>11</xdr:col>
      <xdr:colOff>4762</xdr:colOff>
      <xdr:row>5</xdr:row>
      <xdr:rowOff>175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0188" y="1647824"/>
          <a:ext cx="1300162" cy="45444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5</xdr:row>
      <xdr:rowOff>0</xdr:rowOff>
    </xdr:from>
    <xdr:to>
      <xdr:col>11</xdr:col>
      <xdr:colOff>0</xdr:colOff>
      <xdr:row>6</xdr:row>
      <xdr:rowOff>177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189" y="2109788"/>
          <a:ext cx="1304924" cy="45444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11</xdr:col>
      <xdr:colOff>0</xdr:colOff>
      <xdr:row>7</xdr:row>
      <xdr:rowOff>732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43150" y="2771775"/>
          <a:ext cx="1314450" cy="45500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9525</xdr:colOff>
      <xdr:row>8</xdr:row>
      <xdr:rowOff>1099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3150" y="3233738"/>
          <a:ext cx="1323975" cy="4582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0</xdr:colOff>
      <xdr:row>8</xdr:row>
      <xdr:rowOff>452793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43150" y="3695700"/>
          <a:ext cx="1304925" cy="452793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9</xdr:row>
      <xdr:rowOff>0</xdr:rowOff>
    </xdr:from>
    <xdr:to>
      <xdr:col>11</xdr:col>
      <xdr:colOff>0</xdr:colOff>
      <xdr:row>10</xdr:row>
      <xdr:rowOff>177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0189" y="3957638"/>
          <a:ext cx="1314449" cy="454446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10</xdr:row>
      <xdr:rowOff>0</xdr:rowOff>
    </xdr:from>
    <xdr:to>
      <xdr:col>11</xdr:col>
      <xdr:colOff>1</xdr:colOff>
      <xdr:row>10</xdr:row>
      <xdr:rowOff>452931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43151" y="4619625"/>
          <a:ext cx="1314450" cy="452931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15</xdr:row>
      <xdr:rowOff>0</xdr:rowOff>
    </xdr:from>
    <xdr:to>
      <xdr:col>11</xdr:col>
      <xdr:colOff>4763</xdr:colOff>
      <xdr:row>16</xdr:row>
      <xdr:rowOff>550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43151" y="5543550"/>
          <a:ext cx="1319212" cy="45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16</xdr:row>
      <xdr:rowOff>0</xdr:rowOff>
    </xdr:from>
    <xdr:to>
      <xdr:col>11</xdr:col>
      <xdr:colOff>4762</xdr:colOff>
      <xdr:row>16</xdr:row>
      <xdr:rowOff>452975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00189" y="5805488"/>
          <a:ext cx="1309686" cy="452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18</xdr:row>
      <xdr:rowOff>0</xdr:rowOff>
    </xdr:from>
    <xdr:to>
      <xdr:col>11</xdr:col>
      <xdr:colOff>1</xdr:colOff>
      <xdr:row>19</xdr:row>
      <xdr:rowOff>353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43151" y="7391400"/>
          <a:ext cx="1314450" cy="45462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0</xdr:colOff>
      <xdr:row>19</xdr:row>
      <xdr:rowOff>451585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3150" y="7853363"/>
          <a:ext cx="1304925" cy="45158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9525</xdr:colOff>
      <xdr:row>22</xdr:row>
      <xdr:rowOff>1099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43150" y="9239250"/>
          <a:ext cx="1323975" cy="4582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9525</xdr:colOff>
      <xdr:row>23</xdr:row>
      <xdr:rowOff>848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43150" y="9701213"/>
          <a:ext cx="1323975" cy="45511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6</xdr:row>
      <xdr:rowOff>304800</xdr:rowOff>
    </xdr:to>
    <xdr:sp macro="" textlink="">
      <xdr:nvSpPr>
        <xdr:cNvPr id="3083" name="AutoShape 11" descr="https://ae01.alicdn.com/kf/HTB1Xo9oQCzqK1RjSZPcq6zTepXay.jpg"/>
        <xdr:cNvSpPr>
          <a:spLocks noChangeAspect="1" noChangeArrowheads="1"/>
        </xdr:cNvSpPr>
      </xdr:nvSpPr>
      <xdr:spPr bwMode="auto">
        <a:xfrm>
          <a:off x="5529263" y="257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6</xdr:row>
      <xdr:rowOff>304800</xdr:rowOff>
    </xdr:to>
    <xdr:sp macro="" textlink="">
      <xdr:nvSpPr>
        <xdr:cNvPr id="3084" name="AutoShape 12" descr="https://ae01.alicdn.com/kf/HTB1Xo9oQCzqK1RjSZPcq6zTepXay.jpg"/>
        <xdr:cNvSpPr>
          <a:spLocks noChangeAspect="1" noChangeArrowheads="1"/>
        </xdr:cNvSpPr>
      </xdr:nvSpPr>
      <xdr:spPr bwMode="auto">
        <a:xfrm>
          <a:off x="5529263" y="257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306935</xdr:colOff>
      <xdr:row>1</xdr:row>
      <xdr:rowOff>17521</xdr:rowOff>
    </xdr:from>
    <xdr:to>
      <xdr:col>15</xdr:col>
      <xdr:colOff>593472</xdr:colOff>
      <xdr:row>1</xdr:row>
      <xdr:rowOff>450375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38762" y="281290"/>
          <a:ext cx="286537" cy="432854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33130</xdr:colOff>
      <xdr:row>4</xdr:row>
      <xdr:rowOff>17043</xdr:rowOff>
    </xdr:from>
    <xdr:to>
      <xdr:col>15</xdr:col>
      <xdr:colOff>832922</xdr:colOff>
      <xdr:row>5</xdr:row>
      <xdr:rowOff>2660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455178" y="1665601"/>
          <a:ext cx="847417" cy="442817"/>
        </a:xfrm>
        <a:prstGeom prst="rect">
          <a:avLst/>
        </a:prstGeom>
      </xdr:spPr>
    </xdr:pic>
    <xdr:clientData/>
  </xdr:twoCellAnchor>
  <xdr:twoCellAnchor editAs="oneCell">
    <xdr:from>
      <xdr:col>15</xdr:col>
      <xdr:colOff>37269</xdr:colOff>
      <xdr:row>6</xdr:row>
      <xdr:rowOff>8282</xdr:rowOff>
    </xdr:from>
    <xdr:to>
      <xdr:col>15</xdr:col>
      <xdr:colOff>830965</xdr:colOff>
      <xdr:row>7</xdr:row>
      <xdr:rowOff>2225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52150" y="2588315"/>
          <a:ext cx="841321" cy="451143"/>
        </a:xfrm>
        <a:prstGeom prst="rect">
          <a:avLst/>
        </a:prstGeom>
      </xdr:spPr>
    </xdr:pic>
    <xdr:clientData/>
  </xdr:twoCellAnchor>
  <xdr:twoCellAnchor editAs="oneCell">
    <xdr:from>
      <xdr:col>15</xdr:col>
      <xdr:colOff>36790</xdr:colOff>
      <xdr:row>7</xdr:row>
      <xdr:rowOff>11946</xdr:rowOff>
    </xdr:from>
    <xdr:to>
      <xdr:col>15</xdr:col>
      <xdr:colOff>830486</xdr:colOff>
      <xdr:row>8</xdr:row>
      <xdr:rowOff>1493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68617" y="3045292"/>
          <a:ext cx="841321" cy="451143"/>
        </a:xfrm>
        <a:prstGeom prst="rect">
          <a:avLst/>
        </a:prstGeom>
      </xdr:spPr>
    </xdr:pic>
    <xdr:clientData/>
  </xdr:twoCellAnchor>
  <xdr:twoCellAnchor editAs="oneCell">
    <xdr:from>
      <xdr:col>15</xdr:col>
      <xdr:colOff>40300</xdr:colOff>
      <xdr:row>5</xdr:row>
      <xdr:rowOff>21980</xdr:rowOff>
    </xdr:from>
    <xdr:to>
      <xdr:col>15</xdr:col>
      <xdr:colOff>828660</xdr:colOff>
      <xdr:row>6</xdr:row>
      <xdr:rowOff>3730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572127" y="2132134"/>
          <a:ext cx="816935" cy="438950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1</xdr:row>
      <xdr:rowOff>9525</xdr:rowOff>
    </xdr:from>
    <xdr:to>
      <xdr:col>28</xdr:col>
      <xdr:colOff>2930</xdr:colOff>
      <xdr:row>2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saturation sat="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201650" y="266700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5</xdr:row>
      <xdr:rowOff>9525</xdr:rowOff>
    </xdr:from>
    <xdr:to>
      <xdr:col>28</xdr:col>
      <xdr:colOff>2241</xdr:colOff>
      <xdr:row>5</xdr:row>
      <xdr:rowOff>454269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colorTemperature colorTemp="4700"/>
                  </a14:imgEffect>
                  <a14:imgEffect>
                    <a14:saturation sat="33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44525" y="2105025"/>
          <a:ext cx="449916" cy="444744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7</xdr:row>
      <xdr:rowOff>9525</xdr:rowOff>
    </xdr:from>
    <xdr:to>
      <xdr:col>28</xdr:col>
      <xdr:colOff>2930</xdr:colOff>
      <xdr:row>8</xdr:row>
      <xdr:rowOff>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aturation sat="0"/>
                  </a14:imgEffect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201650" y="3009900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9</xdr:row>
      <xdr:rowOff>9525</xdr:rowOff>
    </xdr:from>
    <xdr:to>
      <xdr:col>28</xdr:col>
      <xdr:colOff>2930</xdr:colOff>
      <xdr:row>10</xdr:row>
      <xdr:rowOff>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20725" y="3924300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27</xdr:col>
      <xdr:colOff>11906</xdr:colOff>
      <xdr:row>11</xdr:row>
      <xdr:rowOff>5953</xdr:rowOff>
    </xdr:from>
    <xdr:to>
      <xdr:col>28</xdr:col>
      <xdr:colOff>306</xdr:colOff>
      <xdr:row>11</xdr:row>
      <xdr:rowOff>451586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/>
        </a:blip>
        <a:srcRect l="29702" t="50820" r="33789" b="-1"/>
        <a:stretch/>
      </xdr:blipFill>
      <xdr:spPr>
        <a:xfrm>
          <a:off x="13311187" y="4845844"/>
          <a:ext cx="442669" cy="445633"/>
        </a:xfrm>
        <a:prstGeom prst="rect">
          <a:avLst/>
        </a:prstGeom>
      </xdr:spPr>
    </xdr:pic>
    <xdr:clientData/>
  </xdr:twoCellAnchor>
  <xdr:twoCellAnchor editAs="oneCell">
    <xdr:from>
      <xdr:col>20</xdr:col>
      <xdr:colOff>6571</xdr:colOff>
      <xdr:row>6</xdr:row>
      <xdr:rowOff>13198</xdr:rowOff>
    </xdr:from>
    <xdr:to>
      <xdr:col>20</xdr:col>
      <xdr:colOff>453258</xdr:colOff>
      <xdr:row>6</xdr:row>
      <xdr:rowOff>453955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1">
          <a:grayscl/>
        </a:blip>
        <a:stretch>
          <a:fillRect/>
        </a:stretch>
      </xdr:blipFill>
      <xdr:spPr>
        <a:xfrm>
          <a:off x="9242537" y="2568526"/>
          <a:ext cx="446687" cy="440757"/>
        </a:xfrm>
        <a:prstGeom prst="rect">
          <a:avLst/>
        </a:prstGeom>
      </xdr:spPr>
    </xdr:pic>
    <xdr:clientData/>
  </xdr:twoCellAnchor>
  <xdr:twoCellAnchor editAs="oneCell">
    <xdr:from>
      <xdr:col>20</xdr:col>
      <xdr:colOff>6570</xdr:colOff>
      <xdr:row>7</xdr:row>
      <xdr:rowOff>13017</xdr:rowOff>
    </xdr:from>
    <xdr:to>
      <xdr:col>21</xdr:col>
      <xdr:colOff>0</xdr:colOff>
      <xdr:row>7</xdr:row>
      <xdr:rowOff>453800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2" cstate="print">
          <a:grayscl/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0" b="100000" l="0" r="10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2536" y="3028172"/>
          <a:ext cx="453258" cy="440783"/>
        </a:xfrm>
        <a:prstGeom prst="rect">
          <a:avLst/>
        </a:prstGeom>
      </xdr:spPr>
    </xdr:pic>
    <xdr:clientData/>
  </xdr:twoCellAnchor>
  <xdr:twoCellAnchor editAs="oneCell">
    <xdr:from>
      <xdr:col>20</xdr:col>
      <xdr:colOff>6569</xdr:colOff>
      <xdr:row>10</xdr:row>
      <xdr:rowOff>6569</xdr:rowOff>
    </xdr:from>
    <xdr:to>
      <xdr:col>20</xdr:col>
      <xdr:colOff>457199</xdr:colOff>
      <xdr:row>10</xdr:row>
      <xdr:rowOff>453729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4">
          <a:grayscl/>
        </a:blip>
        <a:stretch>
          <a:fillRect/>
        </a:stretch>
      </xdr:blipFill>
      <xdr:spPr>
        <a:xfrm>
          <a:off x="9242535" y="4401207"/>
          <a:ext cx="453258" cy="447160"/>
        </a:xfrm>
        <a:prstGeom prst="rect">
          <a:avLst/>
        </a:prstGeom>
      </xdr:spPr>
    </xdr:pic>
    <xdr:clientData/>
  </xdr:twoCellAnchor>
  <xdr:twoCellAnchor editAs="oneCell">
    <xdr:from>
      <xdr:col>20</xdr:col>
      <xdr:colOff>6569</xdr:colOff>
      <xdr:row>3</xdr:row>
      <xdr:rowOff>13138</xdr:rowOff>
    </xdr:from>
    <xdr:to>
      <xdr:col>21</xdr:col>
      <xdr:colOff>1715</xdr:colOff>
      <xdr:row>3</xdr:row>
      <xdr:rowOff>453259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5" cstate="print">
          <a:grayscl/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2535" y="1188983"/>
          <a:ext cx="452347" cy="440121"/>
        </a:xfrm>
        <a:prstGeom prst="rect">
          <a:avLst/>
        </a:prstGeom>
      </xdr:spPr>
    </xdr:pic>
    <xdr:clientData/>
  </xdr:twoCellAnchor>
  <xdr:twoCellAnchor editAs="oneCell">
    <xdr:from>
      <xdr:col>20</xdr:col>
      <xdr:colOff>6569</xdr:colOff>
      <xdr:row>2</xdr:row>
      <xdr:rowOff>6570</xdr:rowOff>
    </xdr:from>
    <xdr:to>
      <xdr:col>21</xdr:col>
      <xdr:colOff>1898</xdr:colOff>
      <xdr:row>2</xdr:row>
      <xdr:rowOff>453259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7">
          <a:grayscl/>
        </a:blip>
        <a:stretch>
          <a:fillRect/>
        </a:stretch>
      </xdr:blipFill>
      <xdr:spPr>
        <a:xfrm>
          <a:off x="9242535" y="722587"/>
          <a:ext cx="455157" cy="446689"/>
        </a:xfrm>
        <a:prstGeom prst="rect">
          <a:avLst/>
        </a:prstGeom>
      </xdr:spPr>
    </xdr:pic>
    <xdr:clientData/>
  </xdr:twoCellAnchor>
  <xdr:twoCellAnchor editAs="oneCell">
    <xdr:from>
      <xdr:col>20</xdr:col>
      <xdr:colOff>6569</xdr:colOff>
      <xdr:row>1</xdr:row>
      <xdr:rowOff>6569</xdr:rowOff>
    </xdr:from>
    <xdr:to>
      <xdr:col>20</xdr:col>
      <xdr:colOff>457199</xdr:colOff>
      <xdr:row>1</xdr:row>
      <xdr:rowOff>453618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>
          <a:grayscl/>
        </a:blip>
        <a:stretch>
          <a:fillRect/>
        </a:stretch>
      </xdr:blipFill>
      <xdr:spPr>
        <a:xfrm>
          <a:off x="9242535" y="262759"/>
          <a:ext cx="453258" cy="447049"/>
        </a:xfrm>
        <a:prstGeom prst="rect">
          <a:avLst/>
        </a:prstGeom>
      </xdr:spPr>
    </xdr:pic>
    <xdr:clientData/>
  </xdr:twoCellAnchor>
  <xdr:twoCellAnchor editAs="oneCell">
    <xdr:from>
      <xdr:col>41</xdr:col>
      <xdr:colOff>3449</xdr:colOff>
      <xdr:row>1</xdr:row>
      <xdr:rowOff>455562</xdr:rowOff>
    </xdr:from>
    <xdr:to>
      <xdr:col>42</xdr:col>
      <xdr:colOff>9525</xdr:colOff>
      <xdr:row>3</xdr:row>
      <xdr:rowOff>223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9">
          <a:grayscl/>
        </a:blip>
        <a:stretch>
          <a:fillRect/>
        </a:stretch>
      </xdr:blipFill>
      <xdr:spPr>
        <a:xfrm>
          <a:off x="31731224" y="1389012"/>
          <a:ext cx="510901" cy="459061"/>
        </a:xfrm>
        <a:prstGeom prst="rect">
          <a:avLst/>
        </a:prstGeom>
      </xdr:spPr>
    </xdr:pic>
    <xdr:clientData/>
  </xdr:twoCellAnchor>
  <xdr:twoCellAnchor editAs="oneCell">
    <xdr:from>
      <xdr:col>27</xdr:col>
      <xdr:colOff>11207</xdr:colOff>
      <xdr:row>14</xdr:row>
      <xdr:rowOff>448235</xdr:rowOff>
    </xdr:from>
    <xdr:to>
      <xdr:col>28</xdr:col>
      <xdr:colOff>1031</xdr:colOff>
      <xdr:row>15</xdr:row>
      <xdr:rowOff>448235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20982" t="19165" r="18587" b="16372"/>
        <a:stretch/>
      </xdr:blipFill>
      <xdr:spPr>
        <a:xfrm>
          <a:off x="20764501" y="6678706"/>
          <a:ext cx="447024" cy="4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11206</xdr:colOff>
      <xdr:row>4</xdr:row>
      <xdr:rowOff>11206</xdr:rowOff>
    </xdr:from>
    <xdr:to>
      <xdr:col>28</xdr:col>
      <xdr:colOff>4611</xdr:colOff>
      <xdr:row>5</xdr:row>
      <xdr:rowOff>1681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6226118" y="1647265"/>
          <a:ext cx="452846" cy="449916"/>
        </a:xfrm>
        <a:prstGeom prst="rect">
          <a:avLst/>
        </a:prstGeom>
      </xdr:spPr>
    </xdr:pic>
    <xdr:clientData/>
  </xdr:twoCellAnchor>
  <xdr:twoCellAnchor editAs="oneCell">
    <xdr:from>
      <xdr:col>27</xdr:col>
      <xdr:colOff>11206</xdr:colOff>
      <xdr:row>3</xdr:row>
      <xdr:rowOff>0</xdr:rowOff>
    </xdr:from>
    <xdr:to>
      <xdr:col>28</xdr:col>
      <xdr:colOff>1030</xdr:colOff>
      <xdr:row>4</xdr:row>
      <xdr:rowOff>0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20982" t="19165" r="18587" b="16372"/>
        <a:stretch/>
      </xdr:blipFill>
      <xdr:spPr>
        <a:xfrm>
          <a:off x="16226118" y="1176618"/>
          <a:ext cx="447024" cy="459441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4</xdr:row>
      <xdr:rowOff>1</xdr:rowOff>
    </xdr:from>
    <xdr:to>
      <xdr:col>8</xdr:col>
      <xdr:colOff>0</xdr:colOff>
      <xdr:row>4</xdr:row>
      <xdr:rowOff>456903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624853" y="1636060"/>
          <a:ext cx="952500" cy="456902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1</xdr:row>
      <xdr:rowOff>0</xdr:rowOff>
    </xdr:from>
    <xdr:to>
      <xdr:col>8</xdr:col>
      <xdr:colOff>0</xdr:colOff>
      <xdr:row>1</xdr:row>
      <xdr:rowOff>456903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24853" y="257735"/>
          <a:ext cx="952500" cy="456903"/>
        </a:xfrm>
        <a:prstGeom prst="rect">
          <a:avLst/>
        </a:prstGeom>
      </xdr:spPr>
    </xdr:pic>
    <xdr:clientData/>
  </xdr:twoCellAnchor>
  <xdr:twoCellAnchor editAs="oneCell">
    <xdr:from>
      <xdr:col>7</xdr:col>
      <xdr:colOff>11207</xdr:colOff>
      <xdr:row>5</xdr:row>
      <xdr:rowOff>11207</xdr:rowOff>
    </xdr:from>
    <xdr:to>
      <xdr:col>8</xdr:col>
      <xdr:colOff>0</xdr:colOff>
      <xdr:row>6</xdr:row>
      <xdr:rowOff>3292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624854" y="2106707"/>
          <a:ext cx="952499" cy="451526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9</xdr:row>
      <xdr:rowOff>11206</xdr:rowOff>
    </xdr:from>
    <xdr:to>
      <xdr:col>8</xdr:col>
      <xdr:colOff>5292</xdr:colOff>
      <xdr:row>10</xdr:row>
      <xdr:rowOff>11206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24853" y="3944471"/>
          <a:ext cx="957792" cy="459441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2</xdr:row>
      <xdr:rowOff>11207</xdr:rowOff>
    </xdr:from>
    <xdr:to>
      <xdr:col>8</xdr:col>
      <xdr:colOff>11206</xdr:colOff>
      <xdr:row>3</xdr:row>
      <xdr:rowOff>14043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624853" y="728383"/>
          <a:ext cx="963706" cy="462278"/>
        </a:xfrm>
        <a:prstGeom prst="rect">
          <a:avLst/>
        </a:prstGeom>
      </xdr:spPr>
    </xdr:pic>
    <xdr:clientData/>
  </xdr:twoCellAnchor>
  <xdr:twoCellAnchor editAs="oneCell">
    <xdr:from>
      <xdr:col>7</xdr:col>
      <xdr:colOff>11207</xdr:colOff>
      <xdr:row>6</xdr:row>
      <xdr:rowOff>11207</xdr:rowOff>
    </xdr:from>
    <xdr:to>
      <xdr:col>8</xdr:col>
      <xdr:colOff>0</xdr:colOff>
      <xdr:row>7</xdr:row>
      <xdr:rowOff>158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624854" y="2566148"/>
          <a:ext cx="952499" cy="446151"/>
        </a:xfrm>
        <a:prstGeom prst="rect">
          <a:avLst/>
        </a:prstGeom>
      </xdr:spPr>
    </xdr:pic>
    <xdr:clientData/>
  </xdr:twoCellAnchor>
  <xdr:twoCellAnchor editAs="oneCell">
    <xdr:from>
      <xdr:col>7</xdr:col>
      <xdr:colOff>11207</xdr:colOff>
      <xdr:row>8</xdr:row>
      <xdr:rowOff>11207</xdr:rowOff>
    </xdr:from>
    <xdr:to>
      <xdr:col>8</xdr:col>
      <xdr:colOff>1</xdr:colOff>
      <xdr:row>9</xdr:row>
      <xdr:rowOff>8668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624854" y="3485031"/>
          <a:ext cx="952500" cy="456902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7</xdr:row>
      <xdr:rowOff>11207</xdr:rowOff>
    </xdr:from>
    <xdr:to>
      <xdr:col>8</xdr:col>
      <xdr:colOff>0</xdr:colOff>
      <xdr:row>8</xdr:row>
      <xdr:rowOff>8667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624853" y="3025589"/>
          <a:ext cx="952500" cy="456902"/>
        </a:xfrm>
        <a:prstGeom prst="rect">
          <a:avLst/>
        </a:prstGeom>
      </xdr:spPr>
    </xdr:pic>
    <xdr:clientData/>
  </xdr:twoCellAnchor>
  <xdr:twoCellAnchor editAs="oneCell">
    <xdr:from>
      <xdr:col>41</xdr:col>
      <xdr:colOff>22411</xdr:colOff>
      <xdr:row>5</xdr:row>
      <xdr:rowOff>22412</xdr:rowOff>
    </xdr:from>
    <xdr:to>
      <xdr:col>41</xdr:col>
      <xdr:colOff>481852</xdr:colOff>
      <xdr:row>5</xdr:row>
      <xdr:rowOff>448235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27658" t="3379" r="33629" b="49187"/>
        <a:stretch/>
      </xdr:blipFill>
      <xdr:spPr>
        <a:xfrm>
          <a:off x="31477323" y="1199030"/>
          <a:ext cx="459441" cy="425823"/>
        </a:xfrm>
        <a:prstGeom prst="rect">
          <a:avLst/>
        </a:prstGeom>
      </xdr:spPr>
    </xdr:pic>
    <xdr:clientData/>
  </xdr:twoCellAnchor>
  <xdr:oneCellAnchor>
    <xdr:from>
      <xdr:col>27</xdr:col>
      <xdr:colOff>8282</xdr:colOff>
      <xdr:row>12</xdr:row>
      <xdr:rowOff>11206</xdr:rowOff>
    </xdr:from>
    <xdr:ext cx="438980" cy="426210"/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28274" t="2562" r="34737" b="49961"/>
        <a:stretch/>
      </xdr:blipFill>
      <xdr:spPr>
        <a:xfrm>
          <a:off x="13208811" y="5322794"/>
          <a:ext cx="438980" cy="426210"/>
        </a:xfrm>
        <a:prstGeom prst="rect">
          <a:avLst/>
        </a:prstGeom>
      </xdr:spPr>
    </xdr:pic>
    <xdr:clientData/>
  </xdr:oneCellAnchor>
  <xdr:twoCellAnchor editAs="oneCell">
    <xdr:from>
      <xdr:col>41</xdr:col>
      <xdr:colOff>0</xdr:colOff>
      <xdr:row>0</xdr:row>
      <xdr:rowOff>923925</xdr:rowOff>
    </xdr:from>
    <xdr:to>
      <xdr:col>42</xdr:col>
      <xdr:colOff>0</xdr:colOff>
      <xdr:row>2</xdr:row>
      <xdr:rowOff>18411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1">
          <a:grayscl/>
        </a:blip>
        <a:stretch>
          <a:fillRect/>
        </a:stretch>
      </xdr:blipFill>
      <xdr:spPr>
        <a:xfrm>
          <a:off x="31727775" y="923925"/>
          <a:ext cx="504825" cy="475611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1</xdr:row>
      <xdr:rowOff>0</xdr:rowOff>
    </xdr:from>
    <xdr:to>
      <xdr:col>35</xdr:col>
      <xdr:colOff>9525</xdr:colOff>
      <xdr:row>2</xdr:row>
      <xdr:rowOff>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9003625" y="8667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2</xdr:row>
      <xdr:rowOff>0</xdr:rowOff>
    </xdr:from>
    <xdr:to>
      <xdr:col>35</xdr:col>
      <xdr:colOff>19050</xdr:colOff>
      <xdr:row>3</xdr:row>
      <xdr:rowOff>9525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9003625" y="132397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3</xdr:row>
      <xdr:rowOff>0</xdr:rowOff>
    </xdr:from>
    <xdr:to>
      <xdr:col>35</xdr:col>
      <xdr:colOff>23671</xdr:colOff>
      <xdr:row>4</xdr:row>
      <xdr:rowOff>9525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9003625" y="1781175"/>
          <a:ext cx="471346" cy="46672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4</xdr:row>
      <xdr:rowOff>9525</xdr:rowOff>
    </xdr:from>
    <xdr:to>
      <xdr:col>35</xdr:col>
      <xdr:colOff>0</xdr:colOff>
      <xdr:row>4</xdr:row>
      <xdr:rowOff>453215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9003625" y="2247900"/>
          <a:ext cx="447675" cy="44369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5</xdr:row>
      <xdr:rowOff>9525</xdr:rowOff>
    </xdr:from>
    <xdr:to>
      <xdr:col>35</xdr:col>
      <xdr:colOff>0</xdr:colOff>
      <xdr:row>5</xdr:row>
      <xdr:rowOff>453215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9003625" y="2705100"/>
          <a:ext cx="447675" cy="443690"/>
        </a:xfrm>
        <a:prstGeom prst="rect">
          <a:avLst/>
        </a:prstGeom>
      </xdr:spPr>
    </xdr:pic>
    <xdr:clientData/>
  </xdr:twoCellAnchor>
  <xdr:twoCellAnchor editAs="oneCell">
    <xdr:from>
      <xdr:col>34</xdr:col>
      <xdr:colOff>19050</xdr:colOff>
      <xdr:row>7</xdr:row>
      <xdr:rowOff>9525</xdr:rowOff>
    </xdr:from>
    <xdr:to>
      <xdr:col>35</xdr:col>
      <xdr:colOff>9795</xdr:colOff>
      <xdr:row>7</xdr:row>
      <xdr:rowOff>435735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28274" t="2562" r="34737" b="49961"/>
        <a:stretch/>
      </xdr:blipFill>
      <xdr:spPr>
        <a:xfrm>
          <a:off x="29022675" y="3619500"/>
          <a:ext cx="438420" cy="426210"/>
        </a:xfrm>
        <a:prstGeom prst="rect">
          <a:avLst/>
        </a:prstGeom>
      </xdr:spPr>
    </xdr:pic>
    <xdr:clientData/>
  </xdr:twoCellAnchor>
  <xdr:twoCellAnchor editAs="oneCell">
    <xdr:from>
      <xdr:col>34</xdr:col>
      <xdr:colOff>9525</xdr:colOff>
      <xdr:row>6</xdr:row>
      <xdr:rowOff>9525</xdr:rowOff>
    </xdr:from>
    <xdr:to>
      <xdr:col>35</xdr:col>
      <xdr:colOff>7450</xdr:colOff>
      <xdr:row>6</xdr:row>
      <xdr:rowOff>455158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/>
        </a:blip>
        <a:srcRect l="29702" t="50820" r="33789" b="-1"/>
        <a:stretch/>
      </xdr:blipFill>
      <xdr:spPr>
        <a:xfrm>
          <a:off x="29013150" y="3162300"/>
          <a:ext cx="445600" cy="445633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6</xdr:row>
      <xdr:rowOff>14287</xdr:rowOff>
    </xdr:from>
    <xdr:to>
      <xdr:col>41</xdr:col>
      <xdr:colOff>497987</xdr:colOff>
      <xdr:row>7</xdr:row>
      <xdr:rowOff>2720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/>
        </a:blip>
        <a:srcRect l="29702" t="50820" r="33789" b="-1"/>
        <a:stretch/>
      </xdr:blipFill>
      <xdr:spPr>
        <a:xfrm>
          <a:off x="36556950" y="2266950"/>
          <a:ext cx="478937" cy="4456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11</xdr:col>
      <xdr:colOff>4762</xdr:colOff>
      <xdr:row>14</xdr:row>
      <xdr:rowOff>449036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491413" y="5948363"/>
          <a:ext cx="1309687" cy="44903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4762</xdr:colOff>
      <xdr:row>13</xdr:row>
      <xdr:rowOff>449036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491413" y="5948363"/>
          <a:ext cx="1309687" cy="449036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57151</xdr:colOff>
      <xdr:row>26</xdr:row>
      <xdr:rowOff>14287</xdr:rowOff>
    </xdr:from>
    <xdr:to>
      <xdr:col>11</xdr:col>
      <xdr:colOff>2071</xdr:colOff>
      <xdr:row>26</xdr:row>
      <xdr:rowOff>456782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1128" t="3152" r="2510" b="48137"/>
        <a:stretch/>
      </xdr:blipFill>
      <xdr:spPr>
        <a:xfrm>
          <a:off x="7548564" y="12892087"/>
          <a:ext cx="1192695" cy="4424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453934</xdr:rowOff>
    </xdr:to>
    <xdr:pic>
      <xdr:nvPicPr>
        <xdr:cNvPr id="92" name="Рисунок 91" descr="C:\Users\IVAN\AppData\Local\Packages\Microsoft.Windows.Photos_8wekyb3d8bbwe\TempState\ShareServiceTempFolder\Белый матовый (White Matte).jpe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1413" y="11953875"/>
          <a:ext cx="1323975" cy="45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14288</xdr:colOff>
      <xdr:row>25</xdr:row>
      <xdr:rowOff>9525</xdr:rowOff>
    </xdr:from>
    <xdr:to>
      <xdr:col>11</xdr:col>
      <xdr:colOff>1</xdr:colOff>
      <xdr:row>25</xdr:row>
      <xdr:rowOff>452029</xdr:rowOff>
    </xdr:to>
    <xdr:pic>
      <xdr:nvPicPr>
        <xdr:cNvPr id="93" name="Рисунок 92" descr="C:\Users\IVAN\AppData\Local\Packages\Microsoft.Windows.Photos_8wekyb3d8bbwe\TempState\ShareServiceTempFolder\Черный матовый (Black Matte).jpe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1" y="12425363"/>
          <a:ext cx="1290638" cy="442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1466850</xdr:colOff>
      <xdr:row>3</xdr:row>
      <xdr:rowOff>438150</xdr:rowOff>
    </xdr:from>
    <xdr:to>
      <xdr:col>21</xdr:col>
      <xdr:colOff>41955</xdr:colOff>
      <xdr:row>5</xdr:row>
      <xdr:rowOff>35858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916400" y="2219325"/>
          <a:ext cx="518205" cy="51210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953121</xdr:colOff>
      <xdr:row>4</xdr:row>
      <xdr:rowOff>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048125" y="1781175"/>
          <a:ext cx="953121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950819</xdr:colOff>
      <xdr:row>10</xdr:row>
      <xdr:rowOff>454662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048125" y="4981575"/>
          <a:ext cx="950819" cy="4546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920561</xdr:colOff>
      <xdr:row>2</xdr:row>
      <xdr:rowOff>435978</xdr:rowOff>
    </xdr:to>
    <xdr:pic>
      <xdr:nvPicPr>
        <xdr:cNvPr id="97" name="Рисунок 96" descr="Picture background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1" t="19171" r="904" b="27728"/>
        <a:stretch/>
      </xdr:blipFill>
      <xdr:spPr bwMode="auto">
        <a:xfrm>
          <a:off x="11677650" y="1323975"/>
          <a:ext cx="920561" cy="435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1428749</xdr:colOff>
      <xdr:row>8</xdr:row>
      <xdr:rowOff>13549</xdr:rowOff>
    </xdr:from>
    <xdr:to>
      <xdr:col>15</xdr:col>
      <xdr:colOff>923924</xdr:colOff>
      <xdr:row>8</xdr:row>
      <xdr:rowOff>447674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-4914" t="36405" r="-2273" b="11209"/>
        <a:stretch/>
      </xdr:blipFill>
      <xdr:spPr>
        <a:xfrm>
          <a:off x="13601699" y="4080724"/>
          <a:ext cx="923925" cy="43412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9</xdr:row>
      <xdr:rowOff>7188</xdr:rowOff>
    </xdr:from>
    <xdr:to>
      <xdr:col>15</xdr:col>
      <xdr:colOff>892880</xdr:colOff>
      <xdr:row>10</xdr:row>
      <xdr:rowOff>0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t="33831" b="12437"/>
        <a:stretch/>
      </xdr:blipFill>
      <xdr:spPr>
        <a:xfrm>
          <a:off x="13611225" y="4531563"/>
          <a:ext cx="883355" cy="45001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10</xdr:row>
      <xdr:rowOff>19049</xdr:rowOff>
    </xdr:from>
    <xdr:to>
      <xdr:col>15</xdr:col>
      <xdr:colOff>923925</xdr:colOff>
      <xdr:row>10</xdr:row>
      <xdr:rowOff>445429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143" t="10417"/>
        <a:stretch/>
      </xdr:blipFill>
      <xdr:spPr>
        <a:xfrm>
          <a:off x="11687175" y="5000624"/>
          <a:ext cx="914400" cy="426380"/>
        </a:xfrm>
        <a:prstGeom prst="rect">
          <a:avLst/>
        </a:prstGeom>
      </xdr:spPr>
    </xdr:pic>
    <xdr:clientData/>
  </xdr:twoCellAnchor>
  <xdr:twoCellAnchor editAs="oneCell">
    <xdr:from>
      <xdr:col>41</xdr:col>
      <xdr:colOff>28575</xdr:colOff>
      <xdr:row>4</xdr:row>
      <xdr:rowOff>9525</xdr:rowOff>
    </xdr:from>
    <xdr:to>
      <xdr:col>41</xdr:col>
      <xdr:colOff>476250</xdr:colOff>
      <xdr:row>5</xdr:row>
      <xdr:rowOff>3198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0090725" y="2247900"/>
          <a:ext cx="447675" cy="450873"/>
        </a:xfrm>
        <a:prstGeom prst="rect">
          <a:avLst/>
        </a:prstGeom>
      </xdr:spPr>
    </xdr:pic>
    <xdr:clientData/>
  </xdr:twoCellAnchor>
  <xdr:twoCellAnchor editAs="oneCell">
    <xdr:from>
      <xdr:col>41</xdr:col>
      <xdr:colOff>38101</xdr:colOff>
      <xdr:row>3</xdr:row>
      <xdr:rowOff>19050</xdr:rowOff>
    </xdr:from>
    <xdr:to>
      <xdr:col>41</xdr:col>
      <xdr:colOff>495301</xdr:colOff>
      <xdr:row>4</xdr:row>
      <xdr:rowOff>9656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0100251" y="1800225"/>
          <a:ext cx="457200" cy="44780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25</xdr:col>
      <xdr:colOff>522945</xdr:colOff>
      <xdr:row>12</xdr:row>
      <xdr:rowOff>272142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0135850" y="4524375"/>
          <a:ext cx="2189820" cy="164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11</xdr:col>
      <xdr:colOff>0</xdr:colOff>
      <xdr:row>12</xdr:row>
      <xdr:rowOff>1829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019925" y="5438775"/>
          <a:ext cx="1228725" cy="45902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9525</xdr:rowOff>
    </xdr:from>
    <xdr:to>
      <xdr:col>7</xdr:col>
      <xdr:colOff>957485</xdr:colOff>
      <xdr:row>12</xdr:row>
      <xdr:rowOff>435735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l="8155" t="2562" r="13369" b="49961"/>
        <a:stretch/>
      </xdr:blipFill>
      <xdr:spPr>
        <a:xfrm>
          <a:off x="4067175" y="5905500"/>
          <a:ext cx="938435" cy="42621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11</xdr:row>
      <xdr:rowOff>0</xdr:rowOff>
    </xdr:from>
    <xdr:to>
      <xdr:col>8</xdr:col>
      <xdr:colOff>0</xdr:colOff>
      <xdr:row>12</xdr:row>
      <xdr:rowOff>9712</xdr:rowOff>
    </xdr:to>
    <xdr:pic>
      <xdr:nvPicPr>
        <xdr:cNvPr id="99" name="Рисунок 98" descr="\\mac\Home\Desktop\Рендер\untitled.46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45" b="13797"/>
        <a:stretch/>
      </xdr:blipFill>
      <xdr:spPr bwMode="auto">
        <a:xfrm>
          <a:off x="4057650" y="5438775"/>
          <a:ext cx="952500" cy="46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20</xdr:col>
      <xdr:colOff>9525</xdr:colOff>
      <xdr:row>12</xdr:row>
      <xdr:rowOff>9525</xdr:rowOff>
    </xdr:from>
    <xdr:ext cx="450605" cy="447675"/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saturation sat="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03300" y="876300"/>
          <a:ext cx="450605" cy="447675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16</xdr:row>
      <xdr:rowOff>9525</xdr:rowOff>
    </xdr:from>
    <xdr:ext cx="449916" cy="444744"/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colorTemperature colorTemp="4700"/>
                  </a14:imgEffect>
                  <a14:imgEffect>
                    <a14:saturation sat="33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03300" y="2705100"/>
          <a:ext cx="449916" cy="444744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18</xdr:row>
      <xdr:rowOff>9525</xdr:rowOff>
    </xdr:from>
    <xdr:ext cx="450605" cy="447675"/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saturation sat="0"/>
                  </a14:imgEffect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03300" y="3619500"/>
          <a:ext cx="450605" cy="447675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20</xdr:row>
      <xdr:rowOff>9525</xdr:rowOff>
    </xdr:from>
    <xdr:ext cx="450605" cy="447675"/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403300" y="4533900"/>
          <a:ext cx="450605" cy="447675"/>
        </a:xfrm>
        <a:prstGeom prst="rect">
          <a:avLst/>
        </a:prstGeom>
      </xdr:spPr>
    </xdr:pic>
    <xdr:clientData/>
  </xdr:oneCellAnchor>
  <xdr:oneCellAnchor>
    <xdr:from>
      <xdr:col>20</xdr:col>
      <xdr:colOff>11206</xdr:colOff>
      <xdr:row>15</xdr:row>
      <xdr:rowOff>11206</xdr:rowOff>
    </xdr:from>
    <xdr:ext cx="450605" cy="447675"/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404981" y="2249581"/>
          <a:ext cx="450605" cy="447675"/>
        </a:xfrm>
        <a:prstGeom prst="rect">
          <a:avLst/>
        </a:prstGeom>
      </xdr:spPr>
    </xdr:pic>
    <xdr:clientData/>
  </xdr:oneCellAnchor>
  <xdr:oneCellAnchor>
    <xdr:from>
      <xdr:col>20</xdr:col>
      <xdr:colOff>11206</xdr:colOff>
      <xdr:row>14</xdr:row>
      <xdr:rowOff>0</xdr:rowOff>
    </xdr:from>
    <xdr:ext cx="447024" cy="457200"/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20982" t="19165" r="18587" b="16372"/>
        <a:stretch/>
      </xdr:blipFill>
      <xdr:spPr>
        <a:xfrm>
          <a:off x="26404981" y="1781175"/>
          <a:ext cx="447024" cy="4572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23</xdr:row>
      <xdr:rowOff>0</xdr:rowOff>
    </xdr:from>
    <xdr:ext cx="457200" cy="457200"/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699575" y="866775"/>
          <a:ext cx="457200" cy="45720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24</xdr:row>
      <xdr:rowOff>0</xdr:rowOff>
    </xdr:from>
    <xdr:ext cx="466725" cy="466725"/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699575" y="1323975"/>
          <a:ext cx="466725" cy="46672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25</xdr:row>
      <xdr:rowOff>0</xdr:rowOff>
    </xdr:from>
    <xdr:ext cx="471346" cy="466725"/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699575" y="1781175"/>
          <a:ext cx="471346" cy="46672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26</xdr:row>
      <xdr:rowOff>9525</xdr:rowOff>
    </xdr:from>
    <xdr:ext cx="447675" cy="443690"/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699575" y="2247900"/>
          <a:ext cx="447675" cy="44369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27</xdr:row>
      <xdr:rowOff>9525</xdr:rowOff>
    </xdr:from>
    <xdr:ext cx="447675" cy="44369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699575" y="2705100"/>
          <a:ext cx="447675" cy="443690"/>
        </a:xfrm>
        <a:prstGeom prst="rect">
          <a:avLst/>
        </a:prstGeom>
      </xdr:spPr>
    </xdr:pic>
    <xdr:clientData/>
  </xdr:oneCellAnchor>
  <xdr:twoCellAnchor>
    <xdr:from>
      <xdr:col>15</xdr:col>
      <xdr:colOff>38100</xdr:colOff>
      <xdr:row>3</xdr:row>
      <xdr:rowOff>28574</xdr:rowOff>
    </xdr:from>
    <xdr:to>
      <xdr:col>15</xdr:col>
      <xdr:colOff>914399</xdr:colOff>
      <xdr:row>3</xdr:row>
      <xdr:rowOff>419099</xdr:rowOff>
    </xdr:to>
    <xdr:sp macro="" textlink="">
      <xdr:nvSpPr>
        <xdr:cNvPr id="18" name="Прямоугольник 17"/>
        <xdr:cNvSpPr/>
      </xdr:nvSpPr>
      <xdr:spPr>
        <a:xfrm>
          <a:off x="13639800" y="1809749"/>
          <a:ext cx="876299" cy="3905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38100" h="5715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15</xdr:col>
      <xdr:colOff>304799</xdr:colOff>
      <xdr:row>3</xdr:row>
      <xdr:rowOff>38099</xdr:rowOff>
    </xdr:from>
    <xdr:to>
      <xdr:col>15</xdr:col>
      <xdr:colOff>676274</xdr:colOff>
      <xdr:row>3</xdr:row>
      <xdr:rowOff>409574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BEBA8EAE-BF5A-486C-A8C5-ECC9F3942E4B}">
              <a14:imgProps xmlns:a14="http://schemas.microsoft.com/office/drawing/2010/main">
                <a14:imgLayer r:embed="rId74">
                  <a14:imgEffect>
                    <a14:backgroundRemoval t="8056" b="94444" l="7500" r="94722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499" y="1819274"/>
          <a:ext cx="3714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ysium.electric@gmail.com" TargetMode="External"/><Relationship Id="rId1" Type="http://schemas.openxmlformats.org/officeDocument/2006/relationships/hyperlink" Target="http://www.elysium-electric.com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K67"/>
  <sheetViews>
    <sheetView tabSelected="1" topLeftCell="A4" zoomScale="120" zoomScaleNormal="120" workbookViewId="0">
      <selection activeCell="K21" sqref="K21"/>
    </sheetView>
  </sheetViews>
  <sheetFormatPr defaultRowHeight="15" x14ac:dyDescent="0.25"/>
  <cols>
    <col min="1" max="1" width="1.28515625" customWidth="1"/>
    <col min="2" max="2" width="37.7109375" style="8" customWidth="1"/>
    <col min="3" max="3" width="47.5703125" customWidth="1"/>
    <col min="4" max="4" width="2.5703125" customWidth="1"/>
    <col min="5" max="5" width="2.42578125" customWidth="1"/>
    <col min="6" max="6" width="20.7109375" customWidth="1"/>
    <col min="7" max="7" width="3.42578125" customWidth="1"/>
    <col min="8" max="8" width="5.7109375" customWidth="1"/>
    <col min="9" max="9" width="15.28515625" customWidth="1"/>
    <col min="10" max="14" width="18.5703125" customWidth="1"/>
    <col min="15" max="15" width="17.42578125" customWidth="1"/>
    <col min="16" max="16" width="6.7109375" customWidth="1"/>
    <col min="27" max="34" width="9.140625" style="93" customWidth="1"/>
    <col min="35" max="35" width="26.5703125" style="93" customWidth="1"/>
    <col min="36" max="36" width="9.140625" style="93" customWidth="1"/>
    <col min="37" max="37" width="9.140625" style="86"/>
  </cols>
  <sheetData>
    <row r="1" spans="1:16" ht="5.25" customHeight="1" x14ac:dyDescent="0.25">
      <c r="B1" s="61"/>
      <c r="C1" s="6"/>
    </row>
    <row r="2" spans="1:16" ht="15" customHeight="1" x14ac:dyDescent="0.25">
      <c r="A2" s="6"/>
      <c r="B2" s="61"/>
      <c r="C2" s="6" t="s">
        <v>202</v>
      </c>
    </row>
    <row r="3" spans="1:16" ht="15" customHeight="1" x14ac:dyDescent="0.25">
      <c r="A3" s="6"/>
      <c r="B3" s="61"/>
      <c r="C3" s="6" t="s">
        <v>206</v>
      </c>
    </row>
    <row r="4" spans="1:16" ht="15" customHeight="1" x14ac:dyDescent="0.25">
      <c r="A4" s="6"/>
      <c r="B4" s="61"/>
      <c r="C4" s="6" t="s">
        <v>205</v>
      </c>
    </row>
    <row r="5" spans="1:16" ht="15" customHeight="1" x14ac:dyDescent="0.25">
      <c r="A5" s="6"/>
      <c r="B5" s="61"/>
      <c r="C5" s="76" t="s">
        <v>204</v>
      </c>
    </row>
    <row r="6" spans="1:16" ht="15" customHeight="1" x14ac:dyDescent="0.25">
      <c r="A6" s="6"/>
      <c r="B6" s="61"/>
      <c r="C6" s="76" t="s">
        <v>203</v>
      </c>
      <c r="H6" t="s">
        <v>262</v>
      </c>
    </row>
    <row r="7" spans="1:16" ht="15" customHeight="1" x14ac:dyDescent="0.25">
      <c r="H7" t="s">
        <v>360</v>
      </c>
    </row>
    <row r="8" spans="1:16" ht="15" customHeight="1" x14ac:dyDescent="0.25">
      <c r="B8" s="55" t="s">
        <v>195</v>
      </c>
      <c r="C8" s="56">
        <f ca="1">TODAY()</f>
        <v>45939</v>
      </c>
      <c r="H8" t="s">
        <v>263</v>
      </c>
    </row>
    <row r="9" spans="1:16" ht="15" customHeight="1" x14ac:dyDescent="0.25">
      <c r="B9" s="54" t="s">
        <v>63</v>
      </c>
      <c r="C9" s="53"/>
      <c r="H9" t="s">
        <v>264</v>
      </c>
    </row>
    <row r="10" spans="1:16" ht="15" customHeight="1" x14ac:dyDescent="0.25">
      <c r="B10" s="57" t="s">
        <v>242</v>
      </c>
      <c r="C10" s="58"/>
    </row>
    <row r="11" spans="1:16" ht="15" customHeight="1" x14ac:dyDescent="0.25">
      <c r="B11" s="54" t="s">
        <v>64</v>
      </c>
      <c r="C11" s="53"/>
    </row>
    <row r="12" spans="1:16" ht="15" customHeight="1" x14ac:dyDescent="0.25">
      <c r="B12" s="59" t="s">
        <v>65</v>
      </c>
      <c r="C12" s="60"/>
    </row>
    <row r="13" spans="1:16" ht="15" customHeight="1" x14ac:dyDescent="0.25">
      <c r="B13" s="54" t="s">
        <v>66</v>
      </c>
      <c r="C13" s="53"/>
    </row>
    <row r="14" spans="1:16" ht="24.75" customHeight="1" x14ac:dyDescent="0.25">
      <c r="B14" s="102" t="s">
        <v>225</v>
      </c>
      <c r="C14" s="102"/>
    </row>
    <row r="15" spans="1:16" ht="15" customHeight="1" thickBot="1" x14ac:dyDescent="0.3">
      <c r="B15" s="75" t="s">
        <v>293</v>
      </c>
      <c r="O15" s="77"/>
    </row>
    <row r="16" spans="1:16" ht="15" customHeight="1" thickBot="1" x14ac:dyDescent="0.3">
      <c r="B16" s="50" t="s">
        <v>209</v>
      </c>
      <c r="C16" s="31" t="s">
        <v>0</v>
      </c>
      <c r="D16" s="32"/>
      <c r="E16" s="32"/>
      <c r="F16" s="33" t="s">
        <v>57</v>
      </c>
      <c r="H16" s="89" t="s">
        <v>239</v>
      </c>
      <c r="I16" s="89" t="s">
        <v>255</v>
      </c>
      <c r="J16" s="70" t="s">
        <v>350</v>
      </c>
      <c r="K16" s="70" t="s">
        <v>352</v>
      </c>
      <c r="L16" s="70" t="s">
        <v>353</v>
      </c>
      <c r="M16" s="70" t="s">
        <v>354</v>
      </c>
      <c r="N16" s="71" t="s">
        <v>355</v>
      </c>
      <c r="O16" s="91" t="s">
        <v>259</v>
      </c>
      <c r="P16" s="89" t="s">
        <v>256</v>
      </c>
    </row>
    <row r="17" spans="2:37" ht="15" customHeight="1" thickTop="1" x14ac:dyDescent="0.25">
      <c r="B17" s="63"/>
      <c r="C17" s="22"/>
      <c r="D17" s="16"/>
      <c r="E17" s="16"/>
      <c r="F17" s="23"/>
      <c r="H17" s="90"/>
      <c r="I17" s="90"/>
      <c r="J17" s="97" t="s">
        <v>351</v>
      </c>
      <c r="K17" s="97" t="s">
        <v>356</v>
      </c>
      <c r="L17" s="97" t="s">
        <v>357</v>
      </c>
      <c r="M17" s="97" t="s">
        <v>358</v>
      </c>
      <c r="N17" s="96" t="s">
        <v>359</v>
      </c>
      <c r="O17" s="92"/>
      <c r="P17" s="90"/>
      <c r="AA17" s="94">
        <v>1</v>
      </c>
      <c r="AB17" s="94">
        <v>2</v>
      </c>
      <c r="AC17" s="94">
        <v>3</v>
      </c>
      <c r="AD17" s="94">
        <v>4</v>
      </c>
      <c r="AE17" s="94">
        <v>5</v>
      </c>
      <c r="AF17" s="93" t="s">
        <v>321</v>
      </c>
      <c r="AH17" s="93" t="s">
        <v>255</v>
      </c>
      <c r="AI17" s="93" t="s">
        <v>322</v>
      </c>
      <c r="AJ17" s="93" t="s">
        <v>256</v>
      </c>
    </row>
    <row r="18" spans="2:37" ht="15" customHeight="1" x14ac:dyDescent="0.25">
      <c r="B18" s="51" t="s">
        <v>243</v>
      </c>
      <c r="C18" s="34" t="s">
        <v>222</v>
      </c>
      <c r="D18" s="16"/>
      <c r="E18" s="16"/>
      <c r="F18" s="23"/>
      <c r="H18" s="80">
        <v>1</v>
      </c>
      <c r="I18" s="95"/>
      <c r="J18" s="79" t="s">
        <v>294</v>
      </c>
      <c r="K18" s="79" t="s">
        <v>294</v>
      </c>
      <c r="L18" s="79" t="s">
        <v>260</v>
      </c>
      <c r="M18" s="79" t="s">
        <v>260</v>
      </c>
      <c r="N18" s="79" t="s">
        <v>260</v>
      </c>
      <c r="O18" s="79" t="s">
        <v>176</v>
      </c>
      <c r="P18" s="99">
        <v>1</v>
      </c>
      <c r="AA18" s="93" t="str">
        <f>VLOOKUP(J18,Finishing!BF:BG,2,0)</f>
        <v xml:space="preserve"> +1V&amp;V</v>
      </c>
      <c r="AB18" s="93" t="str">
        <f>VLOOKUP(K18,Finishing!BF:BG,2,0)</f>
        <v xml:space="preserve"> +1V&amp;V</v>
      </c>
      <c r="AC18" s="93" t="str">
        <f>VLOOKUP(L18,Finishing!BF:BG,2,0)</f>
        <v xml:space="preserve"> </v>
      </c>
      <c r="AD18" s="93" t="str">
        <f>VLOOKUP(M18,Finishing!BF:BG,2,0)</f>
        <v xml:space="preserve"> </v>
      </c>
      <c r="AE18" s="93" t="str">
        <f>VLOOKUP(N18,Finishing!BF:BG,2,0)</f>
        <v xml:space="preserve"> </v>
      </c>
      <c r="AF18" s="93" t="str">
        <f>VLOOKUP(O18,Finishing!BH:BI,2,0)</f>
        <v>(V)</v>
      </c>
      <c r="AH18" s="93">
        <f>I18</f>
        <v>0</v>
      </c>
      <c r="AI18" s="93" t="str">
        <f>CONCATENATE(AA18,AB18,AC18,AD18,AE18," ",AF18)</f>
        <v xml:space="preserve"> +1V&amp;V +1V&amp;V    (V)</v>
      </c>
      <c r="AJ18" s="93">
        <f>P18</f>
        <v>1</v>
      </c>
    </row>
    <row r="19" spans="2:37" ht="15" customHeight="1" x14ac:dyDescent="0.25">
      <c r="B19" s="63"/>
      <c r="C19" s="22"/>
      <c r="D19" s="16"/>
      <c r="E19" s="16"/>
      <c r="F19" s="23"/>
      <c r="H19" s="80">
        <v>2</v>
      </c>
      <c r="I19" s="78"/>
      <c r="J19" s="79" t="s">
        <v>260</v>
      </c>
      <c r="K19" s="79" t="s">
        <v>260</v>
      </c>
      <c r="L19" s="79" t="s">
        <v>260</v>
      </c>
      <c r="M19" s="79" t="s">
        <v>260</v>
      </c>
      <c r="N19" s="79" t="s">
        <v>260</v>
      </c>
      <c r="O19" s="79" t="s">
        <v>177</v>
      </c>
      <c r="P19" s="99">
        <v>1</v>
      </c>
      <c r="AA19" s="93" t="str">
        <f>VLOOKUP(J19,Finishing!BF:BG,2,0)</f>
        <v xml:space="preserve"> </v>
      </c>
      <c r="AB19" s="93" t="str">
        <f>VLOOKUP(K19,Finishing!BF:BG,2,0)</f>
        <v xml:space="preserve"> </v>
      </c>
      <c r="AC19" s="93" t="str">
        <f>VLOOKUP(L19,Finishing!BF:BG,2,0)</f>
        <v xml:space="preserve"> </v>
      </c>
      <c r="AD19" s="93" t="str">
        <f>VLOOKUP(M19,Finishing!BF:BG,2,0)</f>
        <v xml:space="preserve"> </v>
      </c>
      <c r="AE19" s="93" t="str">
        <f>VLOOKUP(N19,Finishing!BF:BG,2,0)</f>
        <v xml:space="preserve"> </v>
      </c>
      <c r="AF19" s="93" t="str">
        <f>VLOOKUP(O19,Finishing!BH:BI,2,0)</f>
        <v xml:space="preserve"> </v>
      </c>
      <c r="AH19" s="93">
        <f t="shared" ref="AH19:AH67" si="0">I19</f>
        <v>0</v>
      </c>
      <c r="AI19" s="93" t="str">
        <f t="shared" ref="AI19:AI67" si="1">CONCATENATE(AA19,AB19,AC19,AD19,AE19," ",AF19)</f>
        <v xml:space="preserve">       </v>
      </c>
      <c r="AJ19" s="93">
        <f t="shared" ref="AJ19:AJ67" si="2">P19</f>
        <v>1</v>
      </c>
    </row>
    <row r="20" spans="2:37" ht="15" customHeight="1" x14ac:dyDescent="0.25">
      <c r="B20" s="51" t="s">
        <v>244</v>
      </c>
      <c r="C20" s="34" t="s">
        <v>179</v>
      </c>
      <c r="D20" s="16"/>
      <c r="E20" s="16"/>
      <c r="F20" s="23"/>
      <c r="H20" s="80">
        <v>3</v>
      </c>
      <c r="I20" s="78"/>
      <c r="J20" s="79" t="s">
        <v>260</v>
      </c>
      <c r="K20" s="79" t="s">
        <v>260</v>
      </c>
      <c r="L20" s="79" t="s">
        <v>260</v>
      </c>
      <c r="M20" s="79" t="s">
        <v>260</v>
      </c>
      <c r="N20" s="79" t="s">
        <v>260</v>
      </c>
      <c r="O20" s="79" t="s">
        <v>177</v>
      </c>
      <c r="P20" s="99">
        <v>1</v>
      </c>
      <c r="AA20" s="93" t="str">
        <f>VLOOKUP(J20,Finishing!BF:BG,2,0)</f>
        <v xml:space="preserve"> </v>
      </c>
      <c r="AB20" s="93" t="str">
        <f>VLOOKUP(K20,Finishing!BF:BG,2,0)</f>
        <v xml:space="preserve"> </v>
      </c>
      <c r="AC20" s="93" t="str">
        <f>VLOOKUP(L20,Finishing!BF:BG,2,0)</f>
        <v xml:space="preserve"> </v>
      </c>
      <c r="AD20" s="93" t="str">
        <f>VLOOKUP(M20,Finishing!BF:BG,2,0)</f>
        <v xml:space="preserve"> </v>
      </c>
      <c r="AE20" s="93" t="str">
        <f>VLOOKUP(N20,Finishing!BF:BG,2,0)</f>
        <v xml:space="preserve"> </v>
      </c>
      <c r="AF20" s="93" t="str">
        <f>VLOOKUP(O20,Finishing!BH:BI,2,0)</f>
        <v xml:space="preserve"> </v>
      </c>
      <c r="AH20" s="93">
        <f t="shared" si="0"/>
        <v>0</v>
      </c>
      <c r="AI20" s="93" t="str">
        <f t="shared" si="1"/>
        <v xml:space="preserve">       </v>
      </c>
      <c r="AJ20" s="93">
        <f t="shared" si="2"/>
        <v>1</v>
      </c>
    </row>
    <row r="21" spans="2:37" ht="15" customHeight="1" thickBot="1" x14ac:dyDescent="0.3">
      <c r="B21" s="28"/>
      <c r="C21" s="29"/>
      <c r="D21" s="29"/>
      <c r="E21" s="29"/>
      <c r="F21" s="30"/>
      <c r="H21" s="100">
        <v>4</v>
      </c>
      <c r="I21" s="101"/>
      <c r="J21" s="79" t="s">
        <v>260</v>
      </c>
      <c r="K21" s="98" t="s">
        <v>260</v>
      </c>
      <c r="L21" s="98" t="s">
        <v>260</v>
      </c>
      <c r="M21" s="98" t="s">
        <v>260</v>
      </c>
      <c r="N21" s="98" t="s">
        <v>260</v>
      </c>
      <c r="O21" s="98" t="s">
        <v>177</v>
      </c>
      <c r="P21" s="81">
        <v>1</v>
      </c>
      <c r="AA21" s="93" t="str">
        <f>VLOOKUP(J21,Finishing!BF:BG,2,0)</f>
        <v xml:space="preserve"> </v>
      </c>
      <c r="AB21" s="93" t="str">
        <f>VLOOKUP(K21,Finishing!BF:BG,2,0)</f>
        <v xml:space="preserve"> </v>
      </c>
      <c r="AC21" s="93" t="str">
        <f>VLOOKUP(L21,Finishing!BF:BG,2,0)</f>
        <v xml:space="preserve"> </v>
      </c>
      <c r="AD21" s="93" t="str">
        <f>VLOOKUP(M21,Finishing!BF:BG,2,0)</f>
        <v xml:space="preserve"> </v>
      </c>
      <c r="AE21" s="93" t="str">
        <f>VLOOKUP(N21,Finishing!BF:BG,2,0)</f>
        <v xml:space="preserve"> </v>
      </c>
      <c r="AF21" s="93" t="str">
        <f>VLOOKUP(O21,Finishing!BH:BI,2,0)</f>
        <v xml:space="preserve"> </v>
      </c>
      <c r="AH21" s="93">
        <f t="shared" si="0"/>
        <v>0</v>
      </c>
      <c r="AI21" s="93" t="str">
        <f t="shared" si="1"/>
        <v xml:space="preserve">       </v>
      </c>
      <c r="AJ21" s="93">
        <f t="shared" si="2"/>
        <v>1</v>
      </c>
    </row>
    <row r="22" spans="2:37" ht="15" customHeight="1" thickTop="1" x14ac:dyDescent="0.25">
      <c r="B22" s="13"/>
      <c r="C22" s="22"/>
      <c r="D22" s="16"/>
      <c r="E22" s="16"/>
      <c r="F22" s="23"/>
      <c r="H22" s="80">
        <v>5</v>
      </c>
      <c r="I22" s="78"/>
      <c r="J22" s="79" t="s">
        <v>260</v>
      </c>
      <c r="K22" s="79" t="s">
        <v>260</v>
      </c>
      <c r="L22" s="79" t="s">
        <v>260</v>
      </c>
      <c r="M22" s="79" t="s">
        <v>260</v>
      </c>
      <c r="N22" s="79" t="s">
        <v>260</v>
      </c>
      <c r="O22" s="79" t="s">
        <v>177</v>
      </c>
      <c r="P22" s="81">
        <v>1</v>
      </c>
      <c r="AA22" s="93" t="str">
        <f>VLOOKUP(J22,Finishing!BF:BG,2,0)</f>
        <v xml:space="preserve"> </v>
      </c>
      <c r="AB22" s="93" t="str">
        <f>VLOOKUP(K22,Finishing!BF:BG,2,0)</f>
        <v xml:space="preserve"> </v>
      </c>
      <c r="AC22" s="93" t="str">
        <f>VLOOKUP(L22,Finishing!BF:BG,2,0)</f>
        <v xml:space="preserve"> </v>
      </c>
      <c r="AD22" s="93" t="str">
        <f>VLOOKUP(M22,Finishing!BF:BG,2,0)</f>
        <v xml:space="preserve"> </v>
      </c>
      <c r="AE22" s="93" t="str">
        <f>VLOOKUP(N22,Finishing!BF:BG,2,0)</f>
        <v xml:space="preserve"> </v>
      </c>
      <c r="AF22" s="93" t="str">
        <f>VLOOKUP(O22,Finishing!BH:BI,2,0)</f>
        <v xml:space="preserve"> </v>
      </c>
      <c r="AH22" s="93">
        <f t="shared" si="0"/>
        <v>0</v>
      </c>
      <c r="AI22" s="93" t="str">
        <f t="shared" si="1"/>
        <v xml:space="preserve">       </v>
      </c>
      <c r="AJ22" s="93">
        <f t="shared" si="2"/>
        <v>1</v>
      </c>
    </row>
    <row r="23" spans="2:37" ht="15" customHeight="1" thickBot="1" x14ac:dyDescent="0.3">
      <c r="B23" s="51" t="s">
        <v>258</v>
      </c>
      <c r="C23" s="34" t="s">
        <v>86</v>
      </c>
      <c r="D23" s="16"/>
      <c r="E23" s="16"/>
      <c r="F23" s="23"/>
      <c r="H23" s="80">
        <v>6</v>
      </c>
      <c r="I23" s="78"/>
      <c r="J23" s="79" t="s">
        <v>260</v>
      </c>
      <c r="K23" s="79" t="s">
        <v>260</v>
      </c>
      <c r="L23" s="79" t="s">
        <v>260</v>
      </c>
      <c r="M23" s="79" t="s">
        <v>260</v>
      </c>
      <c r="N23" s="79" t="s">
        <v>260</v>
      </c>
      <c r="O23" s="79" t="s">
        <v>177</v>
      </c>
      <c r="P23" s="81">
        <v>1</v>
      </c>
      <c r="AA23" s="93" t="str">
        <f>VLOOKUP(J23,Finishing!BF:BG,2,0)</f>
        <v xml:space="preserve"> </v>
      </c>
      <c r="AB23" s="93" t="str">
        <f>VLOOKUP(K23,Finishing!BF:BG,2,0)</f>
        <v xml:space="preserve"> </v>
      </c>
      <c r="AC23" s="93" t="str">
        <f>VLOOKUP(L23,Finishing!BF:BG,2,0)</f>
        <v xml:space="preserve"> </v>
      </c>
      <c r="AD23" s="93" t="str">
        <f>VLOOKUP(M23,Finishing!BF:BG,2,0)</f>
        <v xml:space="preserve"> </v>
      </c>
      <c r="AE23" s="93" t="str">
        <f>VLOOKUP(N23,Finishing!BF:BG,2,0)</f>
        <v xml:space="preserve"> </v>
      </c>
      <c r="AF23" s="93" t="str">
        <f>VLOOKUP(O23,Finishing!BH:BI,2,0)</f>
        <v xml:space="preserve"> </v>
      </c>
      <c r="AH23" s="93">
        <f t="shared" si="0"/>
        <v>0</v>
      </c>
      <c r="AI23" s="93" t="str">
        <f t="shared" si="1"/>
        <v xml:space="preserve">       </v>
      </c>
      <c r="AJ23" s="93">
        <f t="shared" si="2"/>
        <v>1</v>
      </c>
    </row>
    <row r="24" spans="2:37" ht="15" customHeight="1" x14ac:dyDescent="0.25">
      <c r="B24" s="20" t="s">
        <v>186</v>
      </c>
      <c r="C24" s="67"/>
      <c r="D24" s="16"/>
      <c r="E24" s="16"/>
      <c r="F24" s="23"/>
      <c r="H24" s="80">
        <v>7</v>
      </c>
      <c r="I24" s="78"/>
      <c r="J24" s="79" t="s">
        <v>260</v>
      </c>
      <c r="K24" s="79" t="s">
        <v>260</v>
      </c>
      <c r="L24" s="79" t="s">
        <v>260</v>
      </c>
      <c r="M24" s="79" t="s">
        <v>260</v>
      </c>
      <c r="N24" s="79" t="s">
        <v>260</v>
      </c>
      <c r="O24" s="79" t="s">
        <v>177</v>
      </c>
      <c r="P24" s="81">
        <v>1</v>
      </c>
      <c r="AA24" s="93" t="str">
        <f>VLOOKUP(J24,Finishing!BF:BG,2,0)</f>
        <v xml:space="preserve"> </v>
      </c>
      <c r="AB24" s="93" t="str">
        <f>VLOOKUP(K24,Finishing!BF:BG,2,0)</f>
        <v xml:space="preserve"> </v>
      </c>
      <c r="AC24" s="93" t="str">
        <f>VLOOKUP(L24,Finishing!BF:BG,2,0)</f>
        <v xml:space="preserve"> </v>
      </c>
      <c r="AD24" s="93" t="str">
        <f>VLOOKUP(M24,Finishing!BF:BG,2,0)</f>
        <v xml:space="preserve"> </v>
      </c>
      <c r="AE24" s="93" t="str">
        <f>VLOOKUP(N24,Finishing!BF:BG,2,0)</f>
        <v xml:space="preserve"> </v>
      </c>
      <c r="AF24" s="93" t="str">
        <f>VLOOKUP(O24,Finishing!BH:BI,2,0)</f>
        <v xml:space="preserve"> </v>
      </c>
      <c r="AH24" s="93">
        <f t="shared" si="0"/>
        <v>0</v>
      </c>
      <c r="AI24" s="93" t="str">
        <f t="shared" si="1"/>
        <v xml:space="preserve">       </v>
      </c>
      <c r="AJ24" s="93">
        <f t="shared" si="2"/>
        <v>1</v>
      </c>
    </row>
    <row r="25" spans="2:37" ht="15" customHeight="1" x14ac:dyDescent="0.25">
      <c r="B25" s="20"/>
      <c r="C25" s="39"/>
      <c r="D25" s="16"/>
      <c r="E25" s="16"/>
      <c r="F25" s="23"/>
      <c r="H25" s="80">
        <v>8</v>
      </c>
      <c r="I25" s="78"/>
      <c r="J25" s="79" t="s">
        <v>260</v>
      </c>
      <c r="K25" s="79" t="s">
        <v>260</v>
      </c>
      <c r="L25" s="79" t="s">
        <v>260</v>
      </c>
      <c r="M25" s="79" t="s">
        <v>260</v>
      </c>
      <c r="N25" s="79" t="s">
        <v>260</v>
      </c>
      <c r="O25" s="79" t="s">
        <v>177</v>
      </c>
      <c r="P25" s="81">
        <v>1</v>
      </c>
      <c r="AA25" s="93" t="str">
        <f>VLOOKUP(J25,Finishing!BF:BG,2,0)</f>
        <v xml:space="preserve"> </v>
      </c>
      <c r="AB25" s="93" t="str">
        <f>VLOOKUP(K25,Finishing!BF:BG,2,0)</f>
        <v xml:space="preserve"> </v>
      </c>
      <c r="AC25" s="93" t="str">
        <f>VLOOKUP(L25,Finishing!BF:BG,2,0)</f>
        <v xml:space="preserve"> </v>
      </c>
      <c r="AD25" s="93" t="str">
        <f>VLOOKUP(M25,Finishing!BF:BG,2,0)</f>
        <v xml:space="preserve"> </v>
      </c>
      <c r="AE25" s="93" t="str">
        <f>VLOOKUP(N25,Finishing!BF:BG,2,0)</f>
        <v xml:space="preserve"> </v>
      </c>
      <c r="AF25" s="93" t="str">
        <f>VLOOKUP(O25,Finishing!BH:BI,2,0)</f>
        <v xml:space="preserve"> </v>
      </c>
      <c r="AH25" s="93">
        <f t="shared" si="0"/>
        <v>0</v>
      </c>
      <c r="AI25" s="93" t="str">
        <f t="shared" si="1"/>
        <v xml:space="preserve">       </v>
      </c>
      <c r="AJ25" s="93">
        <f t="shared" si="2"/>
        <v>1</v>
      </c>
    </row>
    <row r="26" spans="2:37" ht="15" customHeight="1" x14ac:dyDescent="0.25">
      <c r="B26" s="20"/>
      <c r="C26" s="39"/>
      <c r="D26" s="16"/>
      <c r="E26" s="16"/>
      <c r="F26" s="23"/>
      <c r="H26" s="80">
        <v>9</v>
      </c>
      <c r="I26" s="78"/>
      <c r="J26" s="79" t="s">
        <v>260</v>
      </c>
      <c r="K26" s="79" t="s">
        <v>260</v>
      </c>
      <c r="L26" s="79" t="s">
        <v>260</v>
      </c>
      <c r="M26" s="79" t="s">
        <v>260</v>
      </c>
      <c r="N26" s="79" t="s">
        <v>260</v>
      </c>
      <c r="O26" s="79" t="s">
        <v>177</v>
      </c>
      <c r="P26" s="81">
        <v>1</v>
      </c>
      <c r="AA26" s="93" t="str">
        <f>VLOOKUP(J26,Finishing!BF:BG,2,0)</f>
        <v xml:space="preserve"> </v>
      </c>
      <c r="AB26" s="93" t="str">
        <f>VLOOKUP(K26,Finishing!BF:BG,2,0)</f>
        <v xml:space="preserve"> </v>
      </c>
      <c r="AC26" s="93" t="str">
        <f>VLOOKUP(L26,Finishing!BF:BG,2,0)</f>
        <v xml:space="preserve"> </v>
      </c>
      <c r="AD26" s="93" t="str">
        <f>VLOOKUP(M26,Finishing!BF:BG,2,0)</f>
        <v xml:space="preserve"> </v>
      </c>
      <c r="AE26" s="93" t="str">
        <f>VLOOKUP(N26,Finishing!BF:BG,2,0)</f>
        <v xml:space="preserve"> </v>
      </c>
      <c r="AF26" s="93" t="str">
        <f>VLOOKUP(O26,Finishing!BH:BI,2,0)</f>
        <v xml:space="preserve"> </v>
      </c>
      <c r="AH26" s="93">
        <f t="shared" si="0"/>
        <v>0</v>
      </c>
      <c r="AI26" s="93" t="str">
        <f t="shared" si="1"/>
        <v xml:space="preserve">       </v>
      </c>
      <c r="AJ26" s="93">
        <f t="shared" si="2"/>
        <v>1</v>
      </c>
    </row>
    <row r="27" spans="2:37" ht="15" customHeight="1" x14ac:dyDescent="0.25">
      <c r="B27" s="20"/>
      <c r="C27" s="39"/>
      <c r="D27" s="16"/>
      <c r="E27" s="16"/>
      <c r="F27" s="23"/>
      <c r="H27" s="80">
        <v>10</v>
      </c>
      <c r="I27" s="78"/>
      <c r="J27" s="79" t="s">
        <v>260</v>
      </c>
      <c r="K27" s="79" t="s">
        <v>260</v>
      </c>
      <c r="L27" s="79" t="s">
        <v>260</v>
      </c>
      <c r="M27" s="79" t="s">
        <v>260</v>
      </c>
      <c r="N27" s="79" t="s">
        <v>260</v>
      </c>
      <c r="O27" s="79" t="s">
        <v>177</v>
      </c>
      <c r="P27" s="81">
        <v>1</v>
      </c>
      <c r="AA27" s="93" t="str">
        <f>VLOOKUP(J27,Finishing!BF:BG,2,0)</f>
        <v xml:space="preserve"> </v>
      </c>
      <c r="AB27" s="93" t="str">
        <f>VLOOKUP(K27,Finishing!BF:BG,2,0)</f>
        <v xml:space="preserve"> </v>
      </c>
      <c r="AC27" s="93" t="str">
        <f>VLOOKUP(L27,Finishing!BF:BG,2,0)</f>
        <v xml:space="preserve"> </v>
      </c>
      <c r="AD27" s="93" t="str">
        <f>VLOOKUP(M27,Finishing!BF:BG,2,0)</f>
        <v xml:space="preserve"> </v>
      </c>
      <c r="AE27" s="93" t="str">
        <f>VLOOKUP(N27,Finishing!BF:BG,2,0)</f>
        <v xml:space="preserve"> </v>
      </c>
      <c r="AF27" s="93" t="str">
        <f>VLOOKUP(O27,Finishing!BH:BI,2,0)</f>
        <v xml:space="preserve"> </v>
      </c>
      <c r="AH27" s="93">
        <f t="shared" si="0"/>
        <v>0</v>
      </c>
      <c r="AI27" s="93" t="str">
        <f t="shared" si="1"/>
        <v xml:space="preserve">       </v>
      </c>
      <c r="AJ27" s="93">
        <f t="shared" si="2"/>
        <v>1</v>
      </c>
    </row>
    <row r="28" spans="2:37" ht="15" customHeight="1" x14ac:dyDescent="0.25">
      <c r="B28" s="20"/>
      <c r="C28" s="39"/>
      <c r="D28" s="16"/>
      <c r="E28" s="16"/>
      <c r="F28" s="23"/>
      <c r="H28" s="80">
        <v>11</v>
      </c>
      <c r="I28" s="78"/>
      <c r="J28" s="79" t="s">
        <v>260</v>
      </c>
      <c r="K28" s="79" t="s">
        <v>260</v>
      </c>
      <c r="L28" s="79" t="s">
        <v>260</v>
      </c>
      <c r="M28" s="79" t="s">
        <v>260</v>
      </c>
      <c r="N28" s="79" t="s">
        <v>260</v>
      </c>
      <c r="O28" s="79" t="s">
        <v>177</v>
      </c>
      <c r="P28" s="81">
        <v>1</v>
      </c>
      <c r="AA28" s="93" t="str">
        <f>VLOOKUP(J28,Finishing!BF:BG,2,0)</f>
        <v xml:space="preserve"> </v>
      </c>
      <c r="AB28" s="93" t="str">
        <f>VLOOKUP(K28,Finishing!BF:BG,2,0)</f>
        <v xml:space="preserve"> </v>
      </c>
      <c r="AC28" s="93" t="str">
        <f>VLOOKUP(L28,Finishing!BF:BG,2,0)</f>
        <v xml:space="preserve"> </v>
      </c>
      <c r="AD28" s="93" t="str">
        <f>VLOOKUP(M28,Finishing!BF:BG,2,0)</f>
        <v xml:space="preserve"> </v>
      </c>
      <c r="AE28" s="93" t="str">
        <f>VLOOKUP(N28,Finishing!BF:BG,2,0)</f>
        <v xml:space="preserve"> </v>
      </c>
      <c r="AF28" s="93" t="str">
        <f>VLOOKUP(O28,Finishing!BH:BI,2,0)</f>
        <v xml:space="preserve"> </v>
      </c>
      <c r="AH28" s="93">
        <f t="shared" si="0"/>
        <v>0</v>
      </c>
      <c r="AI28" s="93" t="str">
        <f t="shared" si="1"/>
        <v xml:space="preserve">       </v>
      </c>
      <c r="AJ28" s="93">
        <f t="shared" si="2"/>
        <v>1</v>
      </c>
    </row>
    <row r="29" spans="2:37" s="1" customFormat="1" ht="15" customHeight="1" thickBot="1" x14ac:dyDescent="0.3">
      <c r="B29" s="28"/>
      <c r="C29" s="29"/>
      <c r="D29" s="29"/>
      <c r="E29" s="29"/>
      <c r="F29" s="30"/>
      <c r="H29" s="80">
        <v>12</v>
      </c>
      <c r="I29" s="78"/>
      <c r="J29" s="79" t="s">
        <v>260</v>
      </c>
      <c r="K29" s="79" t="s">
        <v>260</v>
      </c>
      <c r="L29" s="79" t="s">
        <v>260</v>
      </c>
      <c r="M29" s="79" t="s">
        <v>260</v>
      </c>
      <c r="N29" s="79" t="s">
        <v>260</v>
      </c>
      <c r="O29" s="79" t="s">
        <v>177</v>
      </c>
      <c r="P29" s="81">
        <v>1</v>
      </c>
      <c r="AA29" s="93" t="str">
        <f>VLOOKUP(J29,Finishing!BF:BG,2,0)</f>
        <v xml:space="preserve"> </v>
      </c>
      <c r="AB29" s="93" t="str">
        <f>VLOOKUP(K29,Finishing!BF:BG,2,0)</f>
        <v xml:space="preserve"> </v>
      </c>
      <c r="AC29" s="93" t="str">
        <f>VLOOKUP(L29,Finishing!BF:BG,2,0)</f>
        <v xml:space="preserve"> </v>
      </c>
      <c r="AD29" s="93" t="str">
        <f>VLOOKUP(M29,Finishing!BF:BG,2,0)</f>
        <v xml:space="preserve"> </v>
      </c>
      <c r="AE29" s="93" t="str">
        <f>VLOOKUP(N29,Finishing!BF:BG,2,0)</f>
        <v xml:space="preserve"> </v>
      </c>
      <c r="AF29" s="93" t="str">
        <f>VLOOKUP(O29,Finishing!BH:BI,2,0)</f>
        <v xml:space="preserve"> </v>
      </c>
      <c r="AG29" s="93"/>
      <c r="AH29" s="93">
        <f t="shared" si="0"/>
        <v>0</v>
      </c>
      <c r="AI29" s="93" t="str">
        <f t="shared" si="1"/>
        <v xml:space="preserve">       </v>
      </c>
      <c r="AJ29" s="93">
        <f t="shared" si="2"/>
        <v>1</v>
      </c>
      <c r="AK29" s="87"/>
    </row>
    <row r="30" spans="2:37" s="1" customFormat="1" ht="15" customHeight="1" thickTop="1" x14ac:dyDescent="0.25">
      <c r="B30" s="13"/>
      <c r="C30" s="14"/>
      <c r="D30" s="14"/>
      <c r="E30" s="14"/>
      <c r="F30" s="15"/>
      <c r="H30" s="80">
        <v>13</v>
      </c>
      <c r="I30" s="78"/>
      <c r="J30" s="79" t="s">
        <v>260</v>
      </c>
      <c r="K30" s="79" t="s">
        <v>260</v>
      </c>
      <c r="L30" s="79" t="s">
        <v>260</v>
      </c>
      <c r="M30" s="79" t="s">
        <v>260</v>
      </c>
      <c r="N30" s="79" t="s">
        <v>260</v>
      </c>
      <c r="O30" s="79" t="s">
        <v>177</v>
      </c>
      <c r="P30" s="81">
        <v>1</v>
      </c>
      <c r="AA30" s="93" t="str">
        <f>VLOOKUP(J30,Finishing!BF:BG,2,0)</f>
        <v xml:space="preserve"> </v>
      </c>
      <c r="AB30" s="93" t="str">
        <f>VLOOKUP(K30,Finishing!BF:BG,2,0)</f>
        <v xml:space="preserve"> </v>
      </c>
      <c r="AC30" s="93" t="str">
        <f>VLOOKUP(L30,Finishing!BF:BG,2,0)</f>
        <v xml:space="preserve"> </v>
      </c>
      <c r="AD30" s="93" t="str">
        <f>VLOOKUP(M30,Finishing!BF:BG,2,0)</f>
        <v xml:space="preserve"> </v>
      </c>
      <c r="AE30" s="93" t="str">
        <f>VLOOKUP(N30,Finishing!BF:BG,2,0)</f>
        <v xml:space="preserve"> </v>
      </c>
      <c r="AF30" s="93" t="str">
        <f>VLOOKUP(O30,Finishing!BH:BI,2,0)</f>
        <v xml:space="preserve"> </v>
      </c>
      <c r="AG30" s="93"/>
      <c r="AH30" s="93">
        <f t="shared" si="0"/>
        <v>0</v>
      </c>
      <c r="AI30" s="93" t="str">
        <f t="shared" si="1"/>
        <v xml:space="preserve">       </v>
      </c>
      <c r="AJ30" s="93">
        <f t="shared" si="2"/>
        <v>1</v>
      </c>
      <c r="AK30" s="87"/>
    </row>
    <row r="31" spans="2:37" ht="15" customHeight="1" thickBot="1" x14ac:dyDescent="0.3">
      <c r="B31" s="51" t="s">
        <v>174</v>
      </c>
      <c r="C31" s="64" t="s">
        <v>7</v>
      </c>
      <c r="D31" s="16"/>
      <c r="E31" s="16"/>
      <c r="F31" s="17"/>
      <c r="H31" s="80">
        <v>14</v>
      </c>
      <c r="I31" s="78"/>
      <c r="J31" s="79" t="s">
        <v>260</v>
      </c>
      <c r="K31" s="79" t="s">
        <v>260</v>
      </c>
      <c r="L31" s="79" t="s">
        <v>260</v>
      </c>
      <c r="M31" s="79" t="s">
        <v>260</v>
      </c>
      <c r="N31" s="79" t="s">
        <v>260</v>
      </c>
      <c r="O31" s="79" t="s">
        <v>177</v>
      </c>
      <c r="P31" s="81">
        <v>1</v>
      </c>
      <c r="AA31" s="93" t="str">
        <f>VLOOKUP(J31,Finishing!BF:BG,2,0)</f>
        <v xml:space="preserve"> </v>
      </c>
      <c r="AB31" s="93" t="str">
        <f>VLOOKUP(K31,Finishing!BF:BG,2,0)</f>
        <v xml:space="preserve"> </v>
      </c>
      <c r="AC31" s="93" t="str">
        <f>VLOOKUP(L31,Finishing!BF:BG,2,0)</f>
        <v xml:space="preserve"> </v>
      </c>
      <c r="AD31" s="93" t="str">
        <f>VLOOKUP(M31,Finishing!BF:BG,2,0)</f>
        <v xml:space="preserve"> </v>
      </c>
      <c r="AE31" s="93" t="str">
        <f>VLOOKUP(N31,Finishing!BF:BG,2,0)</f>
        <v xml:space="preserve"> </v>
      </c>
      <c r="AF31" s="93" t="str">
        <f>VLOOKUP(O31,Finishing!BH:BI,2,0)</f>
        <v xml:space="preserve"> </v>
      </c>
      <c r="AH31" s="93">
        <f t="shared" si="0"/>
        <v>0</v>
      </c>
      <c r="AI31" s="93" t="str">
        <f t="shared" si="1"/>
        <v xml:space="preserve">       </v>
      </c>
      <c r="AJ31" s="93">
        <f t="shared" si="2"/>
        <v>1</v>
      </c>
    </row>
    <row r="32" spans="2:37" ht="15" customHeight="1" x14ac:dyDescent="0.25">
      <c r="B32" s="20" t="s">
        <v>117</v>
      </c>
      <c r="C32" s="18"/>
      <c r="D32" s="16"/>
      <c r="E32" s="16"/>
      <c r="F32" s="17"/>
      <c r="H32" s="80">
        <v>15</v>
      </c>
      <c r="I32" s="78"/>
      <c r="J32" s="79" t="s">
        <v>260</v>
      </c>
      <c r="K32" s="79" t="s">
        <v>260</v>
      </c>
      <c r="L32" s="79" t="s">
        <v>260</v>
      </c>
      <c r="M32" s="79" t="s">
        <v>260</v>
      </c>
      <c r="N32" s="79" t="s">
        <v>260</v>
      </c>
      <c r="O32" s="79" t="s">
        <v>177</v>
      </c>
      <c r="P32" s="81">
        <v>1</v>
      </c>
      <c r="AA32" s="93" t="str">
        <f>VLOOKUP(J32,Finishing!BF:BG,2,0)</f>
        <v xml:space="preserve"> </v>
      </c>
      <c r="AB32" s="93" t="str">
        <f>VLOOKUP(K32,Finishing!BF:BG,2,0)</f>
        <v xml:space="preserve"> </v>
      </c>
      <c r="AC32" s="93" t="str">
        <f>VLOOKUP(L32,Finishing!BF:BG,2,0)</f>
        <v xml:space="preserve"> </v>
      </c>
      <c r="AD32" s="93" t="str">
        <f>VLOOKUP(M32,Finishing!BF:BG,2,0)</f>
        <v xml:space="preserve"> </v>
      </c>
      <c r="AE32" s="93" t="str">
        <f>VLOOKUP(N32,Finishing!BF:BG,2,0)</f>
        <v xml:space="preserve"> </v>
      </c>
      <c r="AF32" s="93" t="str">
        <f>VLOOKUP(O32,Finishing!BH:BI,2,0)</f>
        <v xml:space="preserve"> </v>
      </c>
      <c r="AH32" s="93">
        <f t="shared" si="0"/>
        <v>0</v>
      </c>
      <c r="AI32" s="93" t="str">
        <f t="shared" si="1"/>
        <v xml:space="preserve">       </v>
      </c>
      <c r="AJ32" s="93">
        <f t="shared" si="2"/>
        <v>1</v>
      </c>
    </row>
    <row r="33" spans="2:37" ht="15" customHeight="1" thickBot="1" x14ac:dyDescent="0.3">
      <c r="B33" s="25"/>
      <c r="C33" s="26"/>
      <c r="D33" s="26"/>
      <c r="E33" s="26"/>
      <c r="F33" s="27"/>
      <c r="H33" s="80">
        <v>16</v>
      </c>
      <c r="I33" s="78"/>
      <c r="J33" s="79" t="s">
        <v>260</v>
      </c>
      <c r="K33" s="79" t="s">
        <v>260</v>
      </c>
      <c r="L33" s="79" t="s">
        <v>260</v>
      </c>
      <c r="M33" s="79" t="s">
        <v>260</v>
      </c>
      <c r="N33" s="79" t="s">
        <v>260</v>
      </c>
      <c r="O33" s="79" t="s">
        <v>177</v>
      </c>
      <c r="P33" s="81">
        <v>1</v>
      </c>
      <c r="AA33" s="93" t="str">
        <f>VLOOKUP(J33,Finishing!BF:BG,2,0)</f>
        <v xml:space="preserve"> </v>
      </c>
      <c r="AB33" s="93" t="str">
        <f>VLOOKUP(K33,Finishing!BF:BG,2,0)</f>
        <v xml:space="preserve"> </v>
      </c>
      <c r="AC33" s="93" t="str">
        <f>VLOOKUP(L33,Finishing!BF:BG,2,0)</f>
        <v xml:space="preserve"> </v>
      </c>
      <c r="AD33" s="93" t="str">
        <f>VLOOKUP(M33,Finishing!BF:BG,2,0)</f>
        <v xml:space="preserve"> </v>
      </c>
      <c r="AE33" s="93" t="str">
        <f>VLOOKUP(N33,Finishing!BF:BG,2,0)</f>
        <v xml:space="preserve"> </v>
      </c>
      <c r="AF33" s="93" t="str">
        <f>VLOOKUP(O33,Finishing!BH:BI,2,0)</f>
        <v xml:space="preserve"> </v>
      </c>
      <c r="AH33" s="93">
        <f t="shared" si="0"/>
        <v>0</v>
      </c>
      <c r="AI33" s="93" t="str">
        <f t="shared" si="1"/>
        <v xml:space="preserve">       </v>
      </c>
      <c r="AJ33" s="93">
        <f t="shared" si="2"/>
        <v>1</v>
      </c>
    </row>
    <row r="34" spans="2:37" ht="15" customHeight="1" thickTop="1" x14ac:dyDescent="0.25">
      <c r="B34" s="19"/>
      <c r="C34" s="16"/>
      <c r="D34" s="16"/>
      <c r="E34" s="16"/>
      <c r="F34" s="17"/>
      <c r="H34" s="80">
        <v>17</v>
      </c>
      <c r="I34" s="78"/>
      <c r="J34" s="79" t="s">
        <v>260</v>
      </c>
      <c r="K34" s="79" t="s">
        <v>260</v>
      </c>
      <c r="L34" s="79" t="s">
        <v>260</v>
      </c>
      <c r="M34" s="79" t="s">
        <v>260</v>
      </c>
      <c r="N34" s="79" t="s">
        <v>260</v>
      </c>
      <c r="O34" s="79" t="s">
        <v>177</v>
      </c>
      <c r="P34" s="81">
        <v>1</v>
      </c>
      <c r="AA34" s="93" t="str">
        <f>VLOOKUP(J34,Finishing!BF:BG,2,0)</f>
        <v xml:space="preserve"> </v>
      </c>
      <c r="AB34" s="93" t="str">
        <f>VLOOKUP(K34,Finishing!BF:BG,2,0)</f>
        <v xml:space="preserve"> </v>
      </c>
      <c r="AC34" s="93" t="str">
        <f>VLOOKUP(L34,Finishing!BF:BG,2,0)</f>
        <v xml:space="preserve"> </v>
      </c>
      <c r="AD34" s="93" t="str">
        <f>VLOOKUP(M34,Finishing!BF:BG,2,0)</f>
        <v xml:space="preserve"> </v>
      </c>
      <c r="AE34" s="93" t="str">
        <f>VLOOKUP(N34,Finishing!BF:BG,2,0)</f>
        <v xml:space="preserve"> </v>
      </c>
      <c r="AF34" s="93" t="str">
        <f>VLOOKUP(O34,Finishing!BH:BI,2,0)</f>
        <v xml:space="preserve"> </v>
      </c>
      <c r="AH34" s="93">
        <f t="shared" si="0"/>
        <v>0</v>
      </c>
      <c r="AI34" s="93" t="str">
        <f t="shared" si="1"/>
        <v xml:space="preserve">       </v>
      </c>
      <c r="AJ34" s="93">
        <f t="shared" si="2"/>
        <v>1</v>
      </c>
    </row>
    <row r="35" spans="2:37" ht="15" customHeight="1" x14ac:dyDescent="0.25">
      <c r="B35" s="19"/>
      <c r="C35" s="16"/>
      <c r="D35" s="16"/>
      <c r="E35" s="16"/>
      <c r="F35" s="17"/>
      <c r="H35" s="80">
        <v>18</v>
      </c>
      <c r="I35" s="78"/>
      <c r="J35" s="79" t="s">
        <v>260</v>
      </c>
      <c r="K35" s="79" t="s">
        <v>260</v>
      </c>
      <c r="L35" s="79" t="s">
        <v>260</v>
      </c>
      <c r="M35" s="79" t="s">
        <v>260</v>
      </c>
      <c r="N35" s="79" t="s">
        <v>260</v>
      </c>
      <c r="O35" s="79" t="s">
        <v>177</v>
      </c>
      <c r="P35" s="81">
        <v>1</v>
      </c>
      <c r="AA35" s="93" t="str">
        <f>VLOOKUP(J35,Finishing!BF:BG,2,0)</f>
        <v xml:space="preserve"> </v>
      </c>
      <c r="AB35" s="93" t="str">
        <f>VLOOKUP(K35,Finishing!BF:BG,2,0)</f>
        <v xml:space="preserve"> </v>
      </c>
      <c r="AC35" s="93" t="str">
        <f>VLOOKUP(L35,Finishing!BF:BG,2,0)</f>
        <v xml:space="preserve"> </v>
      </c>
      <c r="AD35" s="93" t="str">
        <f>VLOOKUP(M35,Finishing!BF:BG,2,0)</f>
        <v xml:space="preserve"> </v>
      </c>
      <c r="AE35" s="93" t="str">
        <f>VLOOKUP(N35,Finishing!BF:BG,2,0)</f>
        <v xml:space="preserve"> </v>
      </c>
      <c r="AF35" s="93" t="str">
        <f>VLOOKUP(O35,Finishing!BH:BI,2,0)</f>
        <v xml:space="preserve"> </v>
      </c>
      <c r="AH35" s="93">
        <f t="shared" si="0"/>
        <v>0</v>
      </c>
      <c r="AI35" s="93" t="str">
        <f t="shared" si="1"/>
        <v xml:space="preserve">       </v>
      </c>
      <c r="AJ35" s="93">
        <f t="shared" si="2"/>
        <v>1</v>
      </c>
    </row>
    <row r="36" spans="2:37" ht="15" customHeight="1" x14ac:dyDescent="0.25">
      <c r="B36" s="52" t="s">
        <v>185</v>
      </c>
      <c r="C36" s="64" t="s">
        <v>23</v>
      </c>
      <c r="D36" s="16"/>
      <c r="E36" s="16"/>
      <c r="F36" s="17"/>
      <c r="H36" s="80">
        <v>19</v>
      </c>
      <c r="I36" s="78"/>
      <c r="J36" s="79" t="s">
        <v>260</v>
      </c>
      <c r="K36" s="79" t="s">
        <v>260</v>
      </c>
      <c r="L36" s="79" t="s">
        <v>260</v>
      </c>
      <c r="M36" s="79" t="s">
        <v>260</v>
      </c>
      <c r="N36" s="79" t="s">
        <v>260</v>
      </c>
      <c r="O36" s="79" t="s">
        <v>177</v>
      </c>
      <c r="P36" s="81">
        <v>1</v>
      </c>
      <c r="AA36" s="93" t="str">
        <f>VLOOKUP(J36,Finishing!BF:BG,2,0)</f>
        <v xml:space="preserve"> </v>
      </c>
      <c r="AB36" s="93" t="str">
        <f>VLOOKUP(K36,Finishing!BF:BG,2,0)</f>
        <v xml:space="preserve"> </v>
      </c>
      <c r="AC36" s="93" t="str">
        <f>VLOOKUP(L36,Finishing!BF:BG,2,0)</f>
        <v xml:space="preserve"> </v>
      </c>
      <c r="AD36" s="93" t="str">
        <f>VLOOKUP(M36,Finishing!BF:BG,2,0)</f>
        <v xml:space="preserve"> </v>
      </c>
      <c r="AE36" s="93" t="str">
        <f>VLOOKUP(N36,Finishing!BF:BG,2,0)</f>
        <v xml:space="preserve"> </v>
      </c>
      <c r="AF36" s="93" t="str">
        <f>VLOOKUP(O36,Finishing!BH:BI,2,0)</f>
        <v xml:space="preserve"> </v>
      </c>
      <c r="AH36" s="93">
        <f t="shared" si="0"/>
        <v>0</v>
      </c>
      <c r="AI36" s="93" t="str">
        <f t="shared" si="1"/>
        <v xml:space="preserve">       </v>
      </c>
      <c r="AJ36" s="93">
        <f t="shared" si="2"/>
        <v>1</v>
      </c>
    </row>
    <row r="37" spans="2:37" ht="15" customHeight="1" x14ac:dyDescent="0.25">
      <c r="B37" s="19"/>
      <c r="C37" s="16"/>
      <c r="D37" s="16"/>
      <c r="E37" s="16"/>
      <c r="F37" s="17"/>
      <c r="H37" s="80">
        <v>20</v>
      </c>
      <c r="I37" s="78"/>
      <c r="J37" s="79" t="s">
        <v>260</v>
      </c>
      <c r="K37" s="79" t="s">
        <v>260</v>
      </c>
      <c r="L37" s="79" t="s">
        <v>260</v>
      </c>
      <c r="M37" s="79" t="s">
        <v>260</v>
      </c>
      <c r="N37" s="79" t="s">
        <v>260</v>
      </c>
      <c r="O37" s="79" t="s">
        <v>177</v>
      </c>
      <c r="P37" s="81">
        <v>1</v>
      </c>
      <c r="AA37" s="93" t="str">
        <f>VLOOKUP(J37,Finishing!BF:BG,2,0)</f>
        <v xml:space="preserve"> </v>
      </c>
      <c r="AB37" s="93" t="str">
        <f>VLOOKUP(K37,Finishing!BF:BG,2,0)</f>
        <v xml:space="preserve"> </v>
      </c>
      <c r="AC37" s="93" t="str">
        <f>VLOOKUP(L37,Finishing!BF:BG,2,0)</f>
        <v xml:space="preserve"> </v>
      </c>
      <c r="AD37" s="93" t="str">
        <f>VLOOKUP(M37,Finishing!BF:BG,2,0)</f>
        <v xml:space="preserve"> </v>
      </c>
      <c r="AE37" s="93" t="str">
        <f>VLOOKUP(N37,Finishing!BF:BG,2,0)</f>
        <v xml:space="preserve"> </v>
      </c>
      <c r="AF37" s="93" t="str">
        <f>VLOOKUP(O37,Finishing!BH:BI,2,0)</f>
        <v xml:space="preserve"> </v>
      </c>
      <c r="AH37" s="93">
        <f t="shared" si="0"/>
        <v>0</v>
      </c>
      <c r="AI37" s="93" t="str">
        <f t="shared" si="1"/>
        <v xml:space="preserve">       </v>
      </c>
      <c r="AJ37" s="93">
        <f t="shared" si="2"/>
        <v>1</v>
      </c>
    </row>
    <row r="38" spans="2:37" ht="15" customHeight="1" thickBot="1" x14ac:dyDescent="0.3">
      <c r="B38" s="19" t="s">
        <v>28</v>
      </c>
      <c r="C38" s="65" t="s">
        <v>29</v>
      </c>
      <c r="D38" s="16"/>
      <c r="E38" s="16"/>
      <c r="F38" s="17"/>
      <c r="H38" s="80">
        <v>21</v>
      </c>
      <c r="I38" s="78"/>
      <c r="J38" s="79" t="s">
        <v>260</v>
      </c>
      <c r="K38" s="79" t="s">
        <v>260</v>
      </c>
      <c r="L38" s="79" t="s">
        <v>260</v>
      </c>
      <c r="M38" s="79" t="s">
        <v>260</v>
      </c>
      <c r="N38" s="79" t="s">
        <v>260</v>
      </c>
      <c r="O38" s="79" t="s">
        <v>177</v>
      </c>
      <c r="P38" s="81">
        <v>1</v>
      </c>
      <c r="AA38" s="93" t="str">
        <f>VLOOKUP(J38,Finishing!BF:BG,2,0)</f>
        <v xml:space="preserve"> </v>
      </c>
      <c r="AB38" s="93" t="str">
        <f>VLOOKUP(K38,Finishing!BF:BG,2,0)</f>
        <v xml:space="preserve"> </v>
      </c>
      <c r="AC38" s="93" t="str">
        <f>VLOOKUP(L38,Finishing!BF:BG,2,0)</f>
        <v xml:space="preserve"> </v>
      </c>
      <c r="AD38" s="93" t="str">
        <f>VLOOKUP(M38,Finishing!BF:BG,2,0)</f>
        <v xml:space="preserve"> </v>
      </c>
      <c r="AE38" s="93" t="str">
        <f>VLOOKUP(N38,Finishing!BF:BG,2,0)</f>
        <v xml:space="preserve"> </v>
      </c>
      <c r="AF38" s="93" t="str">
        <f>VLOOKUP(O38,Finishing!BH:BI,2,0)</f>
        <v xml:space="preserve"> </v>
      </c>
      <c r="AH38" s="93">
        <f t="shared" si="0"/>
        <v>0</v>
      </c>
      <c r="AI38" s="93" t="str">
        <f t="shared" si="1"/>
        <v xml:space="preserve">       </v>
      </c>
      <c r="AJ38" s="93">
        <f t="shared" si="2"/>
        <v>1</v>
      </c>
    </row>
    <row r="39" spans="2:37" ht="15" customHeight="1" x14ac:dyDescent="0.25">
      <c r="B39" s="20" t="s">
        <v>183</v>
      </c>
      <c r="C39" s="66"/>
      <c r="D39" s="16"/>
      <c r="E39" s="16"/>
      <c r="F39" s="17"/>
      <c r="H39" s="80">
        <v>22</v>
      </c>
      <c r="I39" s="78"/>
      <c r="J39" s="79" t="s">
        <v>260</v>
      </c>
      <c r="K39" s="79" t="s">
        <v>260</v>
      </c>
      <c r="L39" s="79" t="s">
        <v>260</v>
      </c>
      <c r="M39" s="79" t="s">
        <v>260</v>
      </c>
      <c r="N39" s="79" t="s">
        <v>260</v>
      </c>
      <c r="O39" s="79" t="s">
        <v>177</v>
      </c>
      <c r="P39" s="81">
        <v>1</v>
      </c>
      <c r="AA39" s="93" t="str">
        <f>VLOOKUP(J39,Finishing!BF:BG,2,0)</f>
        <v xml:space="preserve"> </v>
      </c>
      <c r="AB39" s="93" t="str">
        <f>VLOOKUP(K39,Finishing!BF:BG,2,0)</f>
        <v xml:space="preserve"> </v>
      </c>
      <c r="AC39" s="93" t="str">
        <f>VLOOKUP(L39,Finishing!BF:BG,2,0)</f>
        <v xml:space="preserve"> </v>
      </c>
      <c r="AD39" s="93" t="str">
        <f>VLOOKUP(M39,Finishing!BF:BG,2,0)</f>
        <v xml:space="preserve"> </v>
      </c>
      <c r="AE39" s="93" t="str">
        <f>VLOOKUP(N39,Finishing!BF:BG,2,0)</f>
        <v xml:space="preserve"> </v>
      </c>
      <c r="AF39" s="93" t="str">
        <f>VLOOKUP(O39,Finishing!BH:BI,2,0)</f>
        <v xml:space="preserve"> </v>
      </c>
      <c r="AH39" s="93">
        <f t="shared" si="0"/>
        <v>0</v>
      </c>
      <c r="AI39" s="93" t="str">
        <f t="shared" si="1"/>
        <v xml:space="preserve">       </v>
      </c>
      <c r="AJ39" s="93">
        <f t="shared" si="2"/>
        <v>1</v>
      </c>
    </row>
    <row r="40" spans="2:37" ht="15" customHeight="1" thickBot="1" x14ac:dyDescent="0.3">
      <c r="B40" s="25"/>
      <c r="C40" s="26"/>
      <c r="D40" s="26"/>
      <c r="E40" s="26"/>
      <c r="F40" s="27"/>
      <c r="H40" s="80">
        <v>23</v>
      </c>
      <c r="I40" s="78"/>
      <c r="J40" s="79" t="s">
        <v>260</v>
      </c>
      <c r="K40" s="79" t="s">
        <v>260</v>
      </c>
      <c r="L40" s="79" t="s">
        <v>260</v>
      </c>
      <c r="M40" s="79" t="s">
        <v>260</v>
      </c>
      <c r="N40" s="79" t="s">
        <v>260</v>
      </c>
      <c r="O40" s="79" t="s">
        <v>177</v>
      </c>
      <c r="P40" s="81">
        <v>1</v>
      </c>
      <c r="AA40" s="93" t="str">
        <f>VLOOKUP(J40,Finishing!BF:BG,2,0)</f>
        <v xml:space="preserve"> </v>
      </c>
      <c r="AB40" s="93" t="str">
        <f>VLOOKUP(K40,Finishing!BF:BG,2,0)</f>
        <v xml:space="preserve"> </v>
      </c>
      <c r="AC40" s="93" t="str">
        <f>VLOOKUP(L40,Finishing!BF:BG,2,0)</f>
        <v xml:space="preserve"> </v>
      </c>
      <c r="AD40" s="93" t="str">
        <f>VLOOKUP(M40,Finishing!BF:BG,2,0)</f>
        <v xml:space="preserve"> </v>
      </c>
      <c r="AE40" s="93" t="str">
        <f>VLOOKUP(N40,Finishing!BF:BG,2,0)</f>
        <v xml:space="preserve"> </v>
      </c>
      <c r="AF40" s="93" t="str">
        <f>VLOOKUP(O40,Finishing!BH:BI,2,0)</f>
        <v xml:space="preserve"> </v>
      </c>
      <c r="AH40" s="93">
        <f t="shared" si="0"/>
        <v>0</v>
      </c>
      <c r="AI40" s="93" t="str">
        <f t="shared" si="1"/>
        <v xml:space="preserve">       </v>
      </c>
      <c r="AJ40" s="93">
        <f t="shared" si="2"/>
        <v>1</v>
      </c>
    </row>
    <row r="41" spans="2:37" ht="15" customHeight="1" thickTop="1" x14ac:dyDescent="0.25">
      <c r="B41" s="19"/>
      <c r="C41" s="16"/>
      <c r="D41" s="16"/>
      <c r="E41" s="16"/>
      <c r="F41" s="17"/>
      <c r="H41" s="80">
        <v>24</v>
      </c>
      <c r="I41" s="78"/>
      <c r="J41" s="79" t="s">
        <v>260</v>
      </c>
      <c r="K41" s="79" t="s">
        <v>260</v>
      </c>
      <c r="L41" s="79" t="s">
        <v>260</v>
      </c>
      <c r="M41" s="79" t="s">
        <v>260</v>
      </c>
      <c r="N41" s="79" t="s">
        <v>260</v>
      </c>
      <c r="O41" s="79" t="s">
        <v>177</v>
      </c>
      <c r="P41" s="81">
        <v>1</v>
      </c>
      <c r="AA41" s="93" t="str">
        <f>VLOOKUP(J41,Finishing!BF:BG,2,0)</f>
        <v xml:space="preserve"> </v>
      </c>
      <c r="AB41" s="93" t="str">
        <f>VLOOKUP(K41,Finishing!BF:BG,2,0)</f>
        <v xml:space="preserve"> </v>
      </c>
      <c r="AC41" s="93" t="str">
        <f>VLOOKUP(L41,Finishing!BF:BG,2,0)</f>
        <v xml:space="preserve"> </v>
      </c>
      <c r="AD41" s="93" t="str">
        <f>VLOOKUP(M41,Finishing!BF:BG,2,0)</f>
        <v xml:space="preserve"> </v>
      </c>
      <c r="AE41" s="93" t="str">
        <f>VLOOKUP(N41,Finishing!BF:BG,2,0)</f>
        <v xml:space="preserve"> </v>
      </c>
      <c r="AF41" s="93" t="str">
        <f>VLOOKUP(O41,Finishing!BH:BI,2,0)</f>
        <v xml:space="preserve"> </v>
      </c>
      <c r="AH41" s="93">
        <f t="shared" si="0"/>
        <v>0</v>
      </c>
      <c r="AI41" s="93" t="str">
        <f t="shared" si="1"/>
        <v xml:space="preserve">       </v>
      </c>
      <c r="AJ41" s="93">
        <f t="shared" si="2"/>
        <v>1</v>
      </c>
    </row>
    <row r="42" spans="2:37" ht="15" customHeight="1" thickBot="1" x14ac:dyDescent="0.3">
      <c r="B42" s="51" t="s">
        <v>251</v>
      </c>
      <c r="C42" s="68" t="s">
        <v>271</v>
      </c>
      <c r="D42" s="16"/>
      <c r="E42" s="16"/>
      <c r="F42" s="17"/>
      <c r="H42" s="80">
        <v>25</v>
      </c>
      <c r="I42" s="78"/>
      <c r="J42" s="79" t="s">
        <v>260</v>
      </c>
      <c r="K42" s="79" t="s">
        <v>260</v>
      </c>
      <c r="L42" s="79" t="s">
        <v>260</v>
      </c>
      <c r="M42" s="79" t="s">
        <v>260</v>
      </c>
      <c r="N42" s="79" t="s">
        <v>260</v>
      </c>
      <c r="O42" s="79" t="s">
        <v>177</v>
      </c>
      <c r="P42" s="81">
        <v>1</v>
      </c>
      <c r="AA42" s="93" t="str">
        <f>VLOOKUP(J42,Finishing!BF:BG,2,0)</f>
        <v xml:space="preserve"> </v>
      </c>
      <c r="AB42" s="93" t="str">
        <f>VLOOKUP(K42,Finishing!BF:BG,2,0)</f>
        <v xml:space="preserve"> </v>
      </c>
      <c r="AC42" s="93" t="str">
        <f>VLOOKUP(L42,Finishing!BF:BG,2,0)</f>
        <v xml:space="preserve"> </v>
      </c>
      <c r="AD42" s="93" t="str">
        <f>VLOOKUP(M42,Finishing!BF:BG,2,0)</f>
        <v xml:space="preserve"> </v>
      </c>
      <c r="AE42" s="93" t="str">
        <f>VLOOKUP(N42,Finishing!BF:BG,2,0)</f>
        <v xml:space="preserve"> </v>
      </c>
      <c r="AF42" s="93" t="str">
        <f>VLOOKUP(O42,Finishing!BH:BI,2,0)</f>
        <v xml:space="preserve"> </v>
      </c>
      <c r="AH42" s="93">
        <f t="shared" si="0"/>
        <v>0</v>
      </c>
      <c r="AI42" s="93" t="str">
        <f t="shared" si="1"/>
        <v xml:space="preserve">       </v>
      </c>
      <c r="AJ42" s="93">
        <f t="shared" si="2"/>
        <v>1</v>
      </c>
    </row>
    <row r="43" spans="2:37" ht="15" customHeight="1" x14ac:dyDescent="0.25">
      <c r="B43" s="20" t="s">
        <v>250</v>
      </c>
      <c r="C43" s="66"/>
      <c r="D43" s="16"/>
      <c r="E43" s="16"/>
      <c r="F43" s="17"/>
      <c r="H43" s="80">
        <v>26</v>
      </c>
      <c r="I43" s="78"/>
      <c r="J43" s="79" t="s">
        <v>260</v>
      </c>
      <c r="K43" s="79" t="s">
        <v>260</v>
      </c>
      <c r="L43" s="79" t="s">
        <v>260</v>
      </c>
      <c r="M43" s="79" t="s">
        <v>260</v>
      </c>
      <c r="N43" s="79" t="s">
        <v>260</v>
      </c>
      <c r="O43" s="79" t="s">
        <v>177</v>
      </c>
      <c r="P43" s="81">
        <v>1</v>
      </c>
      <c r="AA43" s="93" t="str">
        <f>VLOOKUP(J43,Finishing!BF:BG,2,0)</f>
        <v xml:space="preserve"> </v>
      </c>
      <c r="AB43" s="93" t="str">
        <f>VLOOKUP(K43,Finishing!BF:BG,2,0)</f>
        <v xml:space="preserve"> </v>
      </c>
      <c r="AC43" s="93" t="str">
        <f>VLOOKUP(L43,Finishing!BF:BG,2,0)</f>
        <v xml:space="preserve"> </v>
      </c>
      <c r="AD43" s="93" t="str">
        <f>VLOOKUP(M43,Finishing!BF:BG,2,0)</f>
        <v xml:space="preserve"> </v>
      </c>
      <c r="AE43" s="93" t="str">
        <f>VLOOKUP(N43,Finishing!BF:BG,2,0)</f>
        <v xml:space="preserve"> </v>
      </c>
      <c r="AF43" s="93" t="str">
        <f>VLOOKUP(O43,Finishing!BH:BI,2,0)</f>
        <v xml:space="preserve"> </v>
      </c>
      <c r="AH43" s="93">
        <f t="shared" si="0"/>
        <v>0</v>
      </c>
      <c r="AI43" s="93" t="str">
        <f t="shared" si="1"/>
        <v xml:space="preserve">       </v>
      </c>
      <c r="AJ43" s="93">
        <f t="shared" si="2"/>
        <v>1</v>
      </c>
    </row>
    <row r="44" spans="2:37" s="48" customFormat="1" ht="15" customHeight="1" x14ac:dyDescent="0.25">
      <c r="B44" s="19"/>
      <c r="C44" s="21"/>
      <c r="D44" s="16"/>
      <c r="E44" s="16"/>
      <c r="F44" s="17"/>
      <c r="H44" s="80">
        <v>27</v>
      </c>
      <c r="I44" s="78"/>
      <c r="J44" s="79" t="s">
        <v>260</v>
      </c>
      <c r="K44" s="79" t="s">
        <v>260</v>
      </c>
      <c r="L44" s="79" t="s">
        <v>260</v>
      </c>
      <c r="M44" s="79" t="s">
        <v>260</v>
      </c>
      <c r="N44" s="79" t="s">
        <v>260</v>
      </c>
      <c r="O44" s="79" t="s">
        <v>177</v>
      </c>
      <c r="P44" s="81">
        <v>1</v>
      </c>
      <c r="AA44" s="93" t="str">
        <f>VLOOKUP(J44,Finishing!BF:BG,2,0)</f>
        <v xml:space="preserve"> </v>
      </c>
      <c r="AB44" s="93" t="str">
        <f>VLOOKUP(K44,Finishing!BF:BG,2,0)</f>
        <v xml:space="preserve"> </v>
      </c>
      <c r="AC44" s="93" t="str">
        <f>VLOOKUP(L44,Finishing!BF:BG,2,0)</f>
        <v xml:space="preserve"> </v>
      </c>
      <c r="AD44" s="93" t="str">
        <f>VLOOKUP(M44,Finishing!BF:BG,2,0)</f>
        <v xml:space="preserve"> </v>
      </c>
      <c r="AE44" s="93" t="str">
        <f>VLOOKUP(N44,Finishing!BF:BG,2,0)</f>
        <v xml:space="preserve"> </v>
      </c>
      <c r="AF44" s="93" t="str">
        <f>VLOOKUP(O44,Finishing!BH:BI,2,0)</f>
        <v xml:space="preserve"> </v>
      </c>
      <c r="AG44" s="93"/>
      <c r="AH44" s="93">
        <f t="shared" si="0"/>
        <v>0</v>
      </c>
      <c r="AI44" s="93" t="str">
        <f t="shared" si="1"/>
        <v xml:space="preserve">       </v>
      </c>
      <c r="AJ44" s="93">
        <f t="shared" si="2"/>
        <v>1</v>
      </c>
      <c r="AK44" s="88"/>
    </row>
    <row r="45" spans="2:37" ht="15" customHeight="1" thickBot="1" x14ac:dyDescent="0.3">
      <c r="B45" s="19" t="s">
        <v>252</v>
      </c>
      <c r="C45" s="64" t="s">
        <v>48</v>
      </c>
      <c r="D45" s="16"/>
      <c r="E45" s="16"/>
      <c r="F45" s="17"/>
      <c r="H45" s="80">
        <v>28</v>
      </c>
      <c r="I45" s="78"/>
      <c r="J45" s="79" t="s">
        <v>260</v>
      </c>
      <c r="K45" s="79" t="s">
        <v>260</v>
      </c>
      <c r="L45" s="79" t="s">
        <v>260</v>
      </c>
      <c r="M45" s="79" t="s">
        <v>260</v>
      </c>
      <c r="N45" s="79" t="s">
        <v>260</v>
      </c>
      <c r="O45" s="79" t="s">
        <v>177</v>
      </c>
      <c r="P45" s="81">
        <v>1</v>
      </c>
      <c r="AA45" s="93" t="str">
        <f>VLOOKUP(J45,Finishing!BF:BG,2,0)</f>
        <v xml:space="preserve"> </v>
      </c>
      <c r="AB45" s="93" t="str">
        <f>VLOOKUP(K45,Finishing!BF:BG,2,0)</f>
        <v xml:space="preserve"> </v>
      </c>
      <c r="AC45" s="93" t="str">
        <f>VLOOKUP(L45,Finishing!BF:BG,2,0)</f>
        <v xml:space="preserve"> </v>
      </c>
      <c r="AD45" s="93" t="str">
        <f>VLOOKUP(M45,Finishing!BF:BG,2,0)</f>
        <v xml:space="preserve"> </v>
      </c>
      <c r="AE45" s="93" t="str">
        <f>VLOOKUP(N45,Finishing!BF:BG,2,0)</f>
        <v xml:space="preserve"> </v>
      </c>
      <c r="AF45" s="93" t="str">
        <f>VLOOKUP(O45,Finishing!BH:BI,2,0)</f>
        <v xml:space="preserve"> </v>
      </c>
      <c r="AH45" s="93">
        <f t="shared" si="0"/>
        <v>0</v>
      </c>
      <c r="AI45" s="93" t="str">
        <f t="shared" si="1"/>
        <v xml:space="preserve">       </v>
      </c>
      <c r="AJ45" s="93">
        <f t="shared" si="2"/>
        <v>1</v>
      </c>
    </row>
    <row r="46" spans="2:37" ht="15" customHeight="1" x14ac:dyDescent="0.25">
      <c r="B46" s="20" t="s">
        <v>253</v>
      </c>
      <c r="C46" s="66"/>
      <c r="D46" s="16"/>
      <c r="E46" s="16"/>
      <c r="F46" s="17"/>
      <c r="H46" s="80">
        <v>29</v>
      </c>
      <c r="I46" s="78"/>
      <c r="J46" s="79" t="s">
        <v>260</v>
      </c>
      <c r="K46" s="79" t="s">
        <v>260</v>
      </c>
      <c r="L46" s="79" t="s">
        <v>260</v>
      </c>
      <c r="M46" s="79" t="s">
        <v>260</v>
      </c>
      <c r="N46" s="79" t="s">
        <v>260</v>
      </c>
      <c r="O46" s="79" t="s">
        <v>177</v>
      </c>
      <c r="P46" s="81">
        <v>1</v>
      </c>
      <c r="AA46" s="93" t="str">
        <f>VLOOKUP(J46,Finishing!BF:BG,2,0)</f>
        <v xml:space="preserve"> </v>
      </c>
      <c r="AB46" s="93" t="str">
        <f>VLOOKUP(K46,Finishing!BF:BG,2,0)</f>
        <v xml:space="preserve"> </v>
      </c>
      <c r="AC46" s="93" t="str">
        <f>VLOOKUP(L46,Finishing!BF:BG,2,0)</f>
        <v xml:space="preserve"> </v>
      </c>
      <c r="AD46" s="93" t="str">
        <f>VLOOKUP(M46,Finishing!BF:BG,2,0)</f>
        <v xml:space="preserve"> </v>
      </c>
      <c r="AE46" s="93" t="str">
        <f>VLOOKUP(N46,Finishing!BF:BG,2,0)</f>
        <v xml:space="preserve"> </v>
      </c>
      <c r="AF46" s="93" t="str">
        <f>VLOOKUP(O46,Finishing!BH:BI,2,0)</f>
        <v xml:space="preserve"> </v>
      </c>
      <c r="AH46" s="93">
        <f t="shared" si="0"/>
        <v>0</v>
      </c>
      <c r="AI46" s="93" t="str">
        <f t="shared" si="1"/>
        <v xml:space="preserve">       </v>
      </c>
      <c r="AJ46" s="93">
        <f t="shared" si="2"/>
        <v>1</v>
      </c>
    </row>
    <row r="47" spans="2:37" ht="15" customHeight="1" x14ac:dyDescent="0.25">
      <c r="B47" s="19"/>
      <c r="C47" s="16"/>
      <c r="D47" s="16"/>
      <c r="E47" s="16"/>
      <c r="F47" s="17"/>
      <c r="H47" s="80">
        <v>30</v>
      </c>
      <c r="I47" s="78"/>
      <c r="J47" s="79" t="s">
        <v>260</v>
      </c>
      <c r="K47" s="79" t="s">
        <v>260</v>
      </c>
      <c r="L47" s="79" t="s">
        <v>260</v>
      </c>
      <c r="M47" s="79" t="s">
        <v>260</v>
      </c>
      <c r="N47" s="79" t="s">
        <v>260</v>
      </c>
      <c r="O47" s="79" t="s">
        <v>177</v>
      </c>
      <c r="P47" s="81">
        <v>1</v>
      </c>
      <c r="AA47" s="93" t="str">
        <f>VLOOKUP(J47,Finishing!BF:BG,2,0)</f>
        <v xml:space="preserve"> </v>
      </c>
      <c r="AB47" s="93" t="str">
        <f>VLOOKUP(K47,Finishing!BF:BG,2,0)</f>
        <v xml:space="preserve"> </v>
      </c>
      <c r="AC47" s="93" t="str">
        <f>VLOOKUP(L47,Finishing!BF:BG,2,0)</f>
        <v xml:space="preserve"> </v>
      </c>
      <c r="AD47" s="93" t="str">
        <f>VLOOKUP(M47,Finishing!BF:BG,2,0)</f>
        <v xml:space="preserve"> </v>
      </c>
      <c r="AE47" s="93" t="str">
        <f>VLOOKUP(N47,Finishing!BF:BG,2,0)</f>
        <v xml:space="preserve"> </v>
      </c>
      <c r="AF47" s="93" t="str">
        <f>VLOOKUP(O47,Finishing!BH:BI,2,0)</f>
        <v xml:space="preserve"> </v>
      </c>
      <c r="AH47" s="93">
        <f t="shared" si="0"/>
        <v>0</v>
      </c>
      <c r="AI47" s="93" t="str">
        <f t="shared" si="1"/>
        <v xml:space="preserve">       </v>
      </c>
      <c r="AJ47" s="93">
        <f t="shared" si="2"/>
        <v>1</v>
      </c>
    </row>
    <row r="48" spans="2:37" ht="15" customHeight="1" x14ac:dyDescent="0.25">
      <c r="B48" s="19" t="s">
        <v>254</v>
      </c>
      <c r="C48" s="69" t="s">
        <v>72</v>
      </c>
      <c r="D48" s="16"/>
      <c r="E48" s="16"/>
      <c r="F48" s="17"/>
      <c r="H48" s="80">
        <v>31</v>
      </c>
      <c r="I48" s="78"/>
      <c r="J48" s="79" t="s">
        <v>260</v>
      </c>
      <c r="K48" s="79" t="s">
        <v>260</v>
      </c>
      <c r="L48" s="79" t="s">
        <v>260</v>
      </c>
      <c r="M48" s="79" t="s">
        <v>260</v>
      </c>
      <c r="N48" s="79" t="s">
        <v>260</v>
      </c>
      <c r="O48" s="79" t="s">
        <v>177</v>
      </c>
      <c r="P48" s="81">
        <v>1</v>
      </c>
      <c r="AA48" s="93" t="str">
        <f>VLOOKUP(J48,Finishing!BF:BG,2,0)</f>
        <v xml:space="preserve"> </v>
      </c>
      <c r="AB48" s="93" t="str">
        <f>VLOOKUP(K48,Finishing!BF:BG,2,0)</f>
        <v xml:space="preserve"> </v>
      </c>
      <c r="AC48" s="93" t="str">
        <f>VLOOKUP(L48,Finishing!BF:BG,2,0)</f>
        <v xml:space="preserve"> </v>
      </c>
      <c r="AD48" s="93" t="str">
        <f>VLOOKUP(M48,Finishing!BF:BG,2,0)</f>
        <v xml:space="preserve"> </v>
      </c>
      <c r="AE48" s="93" t="str">
        <f>VLOOKUP(N48,Finishing!BF:BG,2,0)</f>
        <v xml:space="preserve"> </v>
      </c>
      <c r="AF48" s="93" t="str">
        <f>VLOOKUP(O48,Finishing!BH:BI,2,0)</f>
        <v xml:space="preserve"> </v>
      </c>
      <c r="AH48" s="93">
        <f t="shared" si="0"/>
        <v>0</v>
      </c>
      <c r="AI48" s="93" t="str">
        <f t="shared" si="1"/>
        <v xml:space="preserve">       </v>
      </c>
      <c r="AJ48" s="93">
        <f t="shared" si="2"/>
        <v>1</v>
      </c>
    </row>
    <row r="49" spans="2:36" ht="15" customHeight="1" thickBot="1" x14ac:dyDescent="0.3">
      <c r="B49" s="25"/>
      <c r="C49" s="26"/>
      <c r="D49" s="26"/>
      <c r="E49" s="26"/>
      <c r="F49" s="27"/>
      <c r="H49" s="80">
        <v>32</v>
      </c>
      <c r="I49" s="78"/>
      <c r="J49" s="79" t="s">
        <v>260</v>
      </c>
      <c r="K49" s="79" t="s">
        <v>260</v>
      </c>
      <c r="L49" s="79" t="s">
        <v>260</v>
      </c>
      <c r="M49" s="79" t="s">
        <v>260</v>
      </c>
      <c r="N49" s="79" t="s">
        <v>260</v>
      </c>
      <c r="O49" s="79" t="s">
        <v>177</v>
      </c>
      <c r="P49" s="81">
        <v>1</v>
      </c>
      <c r="AA49" s="93" t="str">
        <f>VLOOKUP(J49,Finishing!BF:BG,2,0)</f>
        <v xml:space="preserve"> </v>
      </c>
      <c r="AB49" s="93" t="str">
        <f>VLOOKUP(K49,Finishing!BF:BG,2,0)</f>
        <v xml:space="preserve"> </v>
      </c>
      <c r="AC49" s="93" t="str">
        <f>VLOOKUP(L49,Finishing!BF:BG,2,0)</f>
        <v xml:space="preserve"> </v>
      </c>
      <c r="AD49" s="93" t="str">
        <f>VLOOKUP(M49,Finishing!BF:BG,2,0)</f>
        <v xml:space="preserve"> </v>
      </c>
      <c r="AE49" s="93" t="str">
        <f>VLOOKUP(N49,Finishing!BF:BG,2,0)</f>
        <v xml:space="preserve"> </v>
      </c>
      <c r="AF49" s="93" t="str">
        <f>VLOOKUP(O49,Finishing!BH:BI,2,0)</f>
        <v xml:space="preserve"> </v>
      </c>
      <c r="AH49" s="93">
        <f t="shared" si="0"/>
        <v>0</v>
      </c>
      <c r="AI49" s="93" t="str">
        <f t="shared" si="1"/>
        <v xml:space="preserve">       </v>
      </c>
      <c r="AJ49" s="93">
        <f t="shared" si="2"/>
        <v>1</v>
      </c>
    </row>
    <row r="50" spans="2:36" ht="15" customHeight="1" thickTop="1" x14ac:dyDescent="0.25">
      <c r="H50" s="80">
        <v>33</v>
      </c>
      <c r="I50" s="78"/>
      <c r="J50" s="79" t="s">
        <v>260</v>
      </c>
      <c r="K50" s="79" t="s">
        <v>260</v>
      </c>
      <c r="L50" s="79" t="s">
        <v>260</v>
      </c>
      <c r="M50" s="79" t="s">
        <v>260</v>
      </c>
      <c r="N50" s="79" t="s">
        <v>260</v>
      </c>
      <c r="O50" s="79" t="s">
        <v>177</v>
      </c>
      <c r="P50" s="81">
        <v>1</v>
      </c>
      <c r="AA50" s="93" t="str">
        <f>VLOOKUP(J50,Finishing!BF:BG,2,0)</f>
        <v xml:space="preserve"> </v>
      </c>
      <c r="AB50" s="93" t="str">
        <f>VLOOKUP(K50,Finishing!BF:BG,2,0)</f>
        <v xml:space="preserve"> </v>
      </c>
      <c r="AC50" s="93" t="str">
        <f>VLOOKUP(L50,Finishing!BF:BG,2,0)</f>
        <v xml:space="preserve"> </v>
      </c>
      <c r="AD50" s="93" t="str">
        <f>VLOOKUP(M50,Finishing!BF:BG,2,0)</f>
        <v xml:space="preserve"> </v>
      </c>
      <c r="AE50" s="93" t="str">
        <f>VLOOKUP(N50,Finishing!BF:BG,2,0)</f>
        <v xml:space="preserve"> </v>
      </c>
      <c r="AF50" s="93" t="str">
        <f>VLOOKUP(O50,Finishing!BH:BI,2,0)</f>
        <v xml:space="preserve"> </v>
      </c>
      <c r="AH50" s="93">
        <f t="shared" si="0"/>
        <v>0</v>
      </c>
      <c r="AI50" s="93" t="str">
        <f t="shared" si="1"/>
        <v xml:space="preserve">       </v>
      </c>
      <c r="AJ50" s="93">
        <f t="shared" si="2"/>
        <v>1</v>
      </c>
    </row>
    <row r="51" spans="2:36" ht="15" customHeight="1" x14ac:dyDescent="0.25">
      <c r="H51" s="80">
        <v>34</v>
      </c>
      <c r="I51" s="78"/>
      <c r="J51" s="79" t="s">
        <v>260</v>
      </c>
      <c r="K51" s="79" t="s">
        <v>260</v>
      </c>
      <c r="L51" s="79" t="s">
        <v>260</v>
      </c>
      <c r="M51" s="79" t="s">
        <v>260</v>
      </c>
      <c r="N51" s="79" t="s">
        <v>260</v>
      </c>
      <c r="O51" s="79" t="s">
        <v>177</v>
      </c>
      <c r="P51" s="81">
        <v>1</v>
      </c>
      <c r="AA51" s="93" t="str">
        <f>VLOOKUP(J51,Finishing!BF:BG,2,0)</f>
        <v xml:space="preserve"> </v>
      </c>
      <c r="AB51" s="93" t="str">
        <f>VLOOKUP(K51,Finishing!BF:BG,2,0)</f>
        <v xml:space="preserve"> </v>
      </c>
      <c r="AC51" s="93" t="str">
        <f>VLOOKUP(L51,Finishing!BF:BG,2,0)</f>
        <v xml:space="preserve"> </v>
      </c>
      <c r="AD51" s="93" t="str">
        <f>VLOOKUP(M51,Finishing!BF:BG,2,0)</f>
        <v xml:space="preserve"> </v>
      </c>
      <c r="AE51" s="93" t="str">
        <f>VLOOKUP(N51,Finishing!BF:BG,2,0)</f>
        <v xml:space="preserve"> </v>
      </c>
      <c r="AF51" s="93" t="str">
        <f>VLOOKUP(O51,Finishing!BH:BI,2,0)</f>
        <v xml:space="preserve"> </v>
      </c>
      <c r="AH51" s="93">
        <f t="shared" si="0"/>
        <v>0</v>
      </c>
      <c r="AI51" s="93" t="str">
        <f t="shared" si="1"/>
        <v xml:space="preserve">       </v>
      </c>
      <c r="AJ51" s="93">
        <f t="shared" si="2"/>
        <v>1</v>
      </c>
    </row>
    <row r="52" spans="2:36" ht="15" customHeight="1" x14ac:dyDescent="0.25">
      <c r="H52" s="80">
        <v>35</v>
      </c>
      <c r="I52" s="78"/>
      <c r="J52" s="79" t="s">
        <v>260</v>
      </c>
      <c r="K52" s="79" t="s">
        <v>260</v>
      </c>
      <c r="L52" s="79" t="s">
        <v>260</v>
      </c>
      <c r="M52" s="79" t="s">
        <v>260</v>
      </c>
      <c r="N52" s="79" t="s">
        <v>260</v>
      </c>
      <c r="O52" s="79" t="s">
        <v>177</v>
      </c>
      <c r="P52" s="81">
        <v>1</v>
      </c>
      <c r="AA52" s="93" t="str">
        <f>VLOOKUP(J52,Finishing!BF:BG,2,0)</f>
        <v xml:space="preserve"> </v>
      </c>
      <c r="AB52" s="93" t="str">
        <f>VLOOKUP(K52,Finishing!BF:BG,2,0)</f>
        <v xml:space="preserve"> </v>
      </c>
      <c r="AC52" s="93" t="str">
        <f>VLOOKUP(L52,Finishing!BF:BG,2,0)</f>
        <v xml:space="preserve"> </v>
      </c>
      <c r="AD52" s="93" t="str">
        <f>VLOOKUP(M52,Finishing!BF:BG,2,0)</f>
        <v xml:space="preserve"> </v>
      </c>
      <c r="AE52" s="93" t="str">
        <f>VLOOKUP(N52,Finishing!BF:BG,2,0)</f>
        <v xml:space="preserve"> </v>
      </c>
      <c r="AF52" s="93" t="str">
        <f>VLOOKUP(O52,Finishing!BH:BI,2,0)</f>
        <v xml:space="preserve"> </v>
      </c>
      <c r="AH52" s="93">
        <f t="shared" si="0"/>
        <v>0</v>
      </c>
      <c r="AI52" s="93" t="str">
        <f t="shared" si="1"/>
        <v xml:space="preserve">       </v>
      </c>
      <c r="AJ52" s="93">
        <f t="shared" si="2"/>
        <v>1</v>
      </c>
    </row>
    <row r="53" spans="2:36" ht="15" customHeight="1" x14ac:dyDescent="0.25">
      <c r="H53" s="80">
        <v>36</v>
      </c>
      <c r="I53" s="78"/>
      <c r="J53" s="79" t="s">
        <v>260</v>
      </c>
      <c r="K53" s="79" t="s">
        <v>260</v>
      </c>
      <c r="L53" s="79" t="s">
        <v>260</v>
      </c>
      <c r="M53" s="79" t="s">
        <v>260</v>
      </c>
      <c r="N53" s="79" t="s">
        <v>260</v>
      </c>
      <c r="O53" s="79" t="s">
        <v>177</v>
      </c>
      <c r="P53" s="81">
        <v>1</v>
      </c>
      <c r="AA53" s="93" t="str">
        <f>VLOOKUP(J53,Finishing!BF:BG,2,0)</f>
        <v xml:space="preserve"> </v>
      </c>
      <c r="AB53" s="93" t="str">
        <f>VLOOKUP(K53,Finishing!BF:BG,2,0)</f>
        <v xml:space="preserve"> </v>
      </c>
      <c r="AC53" s="93" t="str">
        <f>VLOOKUP(L53,Finishing!BF:BG,2,0)</f>
        <v xml:space="preserve"> </v>
      </c>
      <c r="AD53" s="93" t="str">
        <f>VLOOKUP(M53,Finishing!BF:BG,2,0)</f>
        <v xml:space="preserve"> </v>
      </c>
      <c r="AE53" s="93" t="str">
        <f>VLOOKUP(N53,Finishing!BF:BG,2,0)</f>
        <v xml:space="preserve"> </v>
      </c>
      <c r="AF53" s="93" t="str">
        <f>VLOOKUP(O53,Finishing!BH:BI,2,0)</f>
        <v xml:space="preserve"> </v>
      </c>
      <c r="AH53" s="93">
        <f t="shared" si="0"/>
        <v>0</v>
      </c>
      <c r="AI53" s="93" t="str">
        <f t="shared" si="1"/>
        <v xml:space="preserve">       </v>
      </c>
      <c r="AJ53" s="93">
        <f t="shared" si="2"/>
        <v>1</v>
      </c>
    </row>
    <row r="54" spans="2:36" ht="15" customHeight="1" x14ac:dyDescent="0.25">
      <c r="H54" s="80">
        <v>37</v>
      </c>
      <c r="I54" s="78"/>
      <c r="J54" s="79" t="s">
        <v>260</v>
      </c>
      <c r="K54" s="79" t="s">
        <v>260</v>
      </c>
      <c r="L54" s="79" t="s">
        <v>260</v>
      </c>
      <c r="M54" s="79" t="s">
        <v>260</v>
      </c>
      <c r="N54" s="79" t="s">
        <v>260</v>
      </c>
      <c r="O54" s="79" t="s">
        <v>177</v>
      </c>
      <c r="P54" s="81">
        <v>1</v>
      </c>
      <c r="AA54" s="93" t="str">
        <f>VLOOKUP(J54,Finishing!BF:BG,2,0)</f>
        <v xml:space="preserve"> </v>
      </c>
      <c r="AB54" s="93" t="str">
        <f>VLOOKUP(K54,Finishing!BF:BG,2,0)</f>
        <v xml:space="preserve"> </v>
      </c>
      <c r="AC54" s="93" t="str">
        <f>VLOOKUP(L54,Finishing!BF:BG,2,0)</f>
        <v xml:space="preserve"> </v>
      </c>
      <c r="AD54" s="93" t="str">
        <f>VLOOKUP(M54,Finishing!BF:BG,2,0)</f>
        <v xml:space="preserve"> </v>
      </c>
      <c r="AE54" s="93" t="str">
        <f>VLOOKUP(N54,Finishing!BF:BG,2,0)</f>
        <v xml:space="preserve"> </v>
      </c>
      <c r="AF54" s="93" t="str">
        <f>VLOOKUP(O54,Finishing!BH:BI,2,0)</f>
        <v xml:space="preserve"> </v>
      </c>
      <c r="AH54" s="93">
        <f t="shared" si="0"/>
        <v>0</v>
      </c>
      <c r="AI54" s="93" t="str">
        <f t="shared" si="1"/>
        <v xml:space="preserve">       </v>
      </c>
      <c r="AJ54" s="93">
        <f t="shared" si="2"/>
        <v>1</v>
      </c>
    </row>
    <row r="55" spans="2:36" ht="15" customHeight="1" x14ac:dyDescent="0.25">
      <c r="H55" s="80">
        <v>38</v>
      </c>
      <c r="I55" s="78"/>
      <c r="J55" s="79" t="s">
        <v>260</v>
      </c>
      <c r="K55" s="79" t="s">
        <v>260</v>
      </c>
      <c r="L55" s="79" t="s">
        <v>260</v>
      </c>
      <c r="M55" s="79" t="s">
        <v>260</v>
      </c>
      <c r="N55" s="79" t="s">
        <v>260</v>
      </c>
      <c r="O55" s="79" t="s">
        <v>177</v>
      </c>
      <c r="P55" s="81">
        <v>1</v>
      </c>
      <c r="AA55" s="93" t="str">
        <f>VLOOKUP(J55,Finishing!BF:BG,2,0)</f>
        <v xml:space="preserve"> </v>
      </c>
      <c r="AB55" s="93" t="str">
        <f>VLOOKUP(K55,Finishing!BF:BG,2,0)</f>
        <v xml:space="preserve"> </v>
      </c>
      <c r="AC55" s="93" t="str">
        <f>VLOOKUP(L55,Finishing!BF:BG,2,0)</f>
        <v xml:space="preserve"> </v>
      </c>
      <c r="AD55" s="93" t="str">
        <f>VLOOKUP(M55,Finishing!BF:BG,2,0)</f>
        <v xml:space="preserve"> </v>
      </c>
      <c r="AE55" s="93" t="str">
        <f>VLOOKUP(N55,Finishing!BF:BG,2,0)</f>
        <v xml:space="preserve"> </v>
      </c>
      <c r="AF55" s="93" t="str">
        <f>VLOOKUP(O55,Finishing!BH:BI,2,0)</f>
        <v xml:space="preserve"> </v>
      </c>
      <c r="AH55" s="93">
        <f t="shared" si="0"/>
        <v>0</v>
      </c>
      <c r="AI55" s="93" t="str">
        <f t="shared" si="1"/>
        <v xml:space="preserve">       </v>
      </c>
      <c r="AJ55" s="93">
        <f t="shared" si="2"/>
        <v>1</v>
      </c>
    </row>
    <row r="56" spans="2:36" ht="15" customHeight="1" x14ac:dyDescent="0.25">
      <c r="H56" s="80">
        <v>39</v>
      </c>
      <c r="I56" s="78"/>
      <c r="J56" s="79" t="s">
        <v>260</v>
      </c>
      <c r="K56" s="79" t="s">
        <v>260</v>
      </c>
      <c r="L56" s="79" t="s">
        <v>260</v>
      </c>
      <c r="M56" s="79" t="s">
        <v>260</v>
      </c>
      <c r="N56" s="79" t="s">
        <v>260</v>
      </c>
      <c r="O56" s="79" t="s">
        <v>177</v>
      </c>
      <c r="P56" s="81">
        <v>1</v>
      </c>
      <c r="AA56" s="93" t="str">
        <f>VLOOKUP(J56,Finishing!BF:BG,2,0)</f>
        <v xml:space="preserve"> </v>
      </c>
      <c r="AB56" s="93" t="str">
        <f>VLOOKUP(K56,Finishing!BF:BG,2,0)</f>
        <v xml:space="preserve"> </v>
      </c>
      <c r="AC56" s="93" t="str">
        <f>VLOOKUP(L56,Finishing!BF:BG,2,0)</f>
        <v xml:space="preserve"> </v>
      </c>
      <c r="AD56" s="93" t="str">
        <f>VLOOKUP(M56,Finishing!BF:BG,2,0)</f>
        <v xml:space="preserve"> </v>
      </c>
      <c r="AE56" s="93" t="str">
        <f>VLOOKUP(N56,Finishing!BF:BG,2,0)</f>
        <v xml:space="preserve"> </v>
      </c>
      <c r="AF56" s="93" t="str">
        <f>VLOOKUP(O56,Finishing!BH:BI,2,0)</f>
        <v xml:space="preserve"> </v>
      </c>
      <c r="AH56" s="93">
        <f t="shared" si="0"/>
        <v>0</v>
      </c>
      <c r="AI56" s="93" t="str">
        <f t="shared" si="1"/>
        <v xml:space="preserve">       </v>
      </c>
      <c r="AJ56" s="93">
        <f t="shared" si="2"/>
        <v>1</v>
      </c>
    </row>
    <row r="57" spans="2:36" ht="15" customHeight="1" x14ac:dyDescent="0.25">
      <c r="H57" s="80">
        <v>40</v>
      </c>
      <c r="I57" s="78"/>
      <c r="J57" s="79" t="s">
        <v>260</v>
      </c>
      <c r="K57" s="79" t="s">
        <v>260</v>
      </c>
      <c r="L57" s="79" t="s">
        <v>260</v>
      </c>
      <c r="M57" s="79" t="s">
        <v>260</v>
      </c>
      <c r="N57" s="79" t="s">
        <v>260</v>
      </c>
      <c r="O57" s="79" t="s">
        <v>177</v>
      </c>
      <c r="P57" s="81">
        <v>1</v>
      </c>
      <c r="AA57" s="93" t="str">
        <f>VLOOKUP(J57,Finishing!BF:BG,2,0)</f>
        <v xml:space="preserve"> </v>
      </c>
      <c r="AB57" s="93" t="str">
        <f>VLOOKUP(K57,Finishing!BF:BG,2,0)</f>
        <v xml:space="preserve"> </v>
      </c>
      <c r="AC57" s="93" t="str">
        <f>VLOOKUP(L57,Finishing!BF:BG,2,0)</f>
        <v xml:space="preserve"> </v>
      </c>
      <c r="AD57" s="93" t="str">
        <f>VLOOKUP(M57,Finishing!BF:BG,2,0)</f>
        <v xml:space="preserve"> </v>
      </c>
      <c r="AE57" s="93" t="str">
        <f>VLOOKUP(N57,Finishing!BF:BG,2,0)</f>
        <v xml:space="preserve"> </v>
      </c>
      <c r="AF57" s="93" t="str">
        <f>VLOOKUP(O57,Finishing!BH:BI,2,0)</f>
        <v xml:space="preserve"> </v>
      </c>
      <c r="AH57" s="93">
        <f t="shared" si="0"/>
        <v>0</v>
      </c>
      <c r="AI57" s="93" t="str">
        <f t="shared" si="1"/>
        <v xml:space="preserve">       </v>
      </c>
      <c r="AJ57" s="93">
        <f t="shared" si="2"/>
        <v>1</v>
      </c>
    </row>
    <row r="58" spans="2:36" ht="15" customHeight="1" x14ac:dyDescent="0.25">
      <c r="H58" s="80">
        <v>41</v>
      </c>
      <c r="I58" s="78"/>
      <c r="J58" s="79" t="s">
        <v>260</v>
      </c>
      <c r="K58" s="79" t="s">
        <v>260</v>
      </c>
      <c r="L58" s="79" t="s">
        <v>260</v>
      </c>
      <c r="M58" s="79" t="s">
        <v>260</v>
      </c>
      <c r="N58" s="79" t="s">
        <v>260</v>
      </c>
      <c r="O58" s="79" t="s">
        <v>177</v>
      </c>
      <c r="P58" s="81">
        <v>1</v>
      </c>
      <c r="AA58" s="93" t="str">
        <f>VLOOKUP(J58,Finishing!BF:BG,2,0)</f>
        <v xml:space="preserve"> </v>
      </c>
      <c r="AB58" s="93" t="str">
        <f>VLOOKUP(K58,Finishing!BF:BG,2,0)</f>
        <v xml:space="preserve"> </v>
      </c>
      <c r="AC58" s="93" t="str">
        <f>VLOOKUP(L58,Finishing!BF:BG,2,0)</f>
        <v xml:space="preserve"> </v>
      </c>
      <c r="AD58" s="93" t="str">
        <f>VLOOKUP(M58,Finishing!BF:BG,2,0)</f>
        <v xml:space="preserve"> </v>
      </c>
      <c r="AE58" s="93" t="str">
        <f>VLOOKUP(N58,Finishing!BF:BG,2,0)</f>
        <v xml:space="preserve"> </v>
      </c>
      <c r="AF58" s="93" t="str">
        <f>VLOOKUP(O58,Finishing!BH:BI,2,0)</f>
        <v xml:space="preserve"> </v>
      </c>
      <c r="AH58" s="93">
        <f t="shared" si="0"/>
        <v>0</v>
      </c>
      <c r="AI58" s="93" t="str">
        <f t="shared" si="1"/>
        <v xml:space="preserve">       </v>
      </c>
      <c r="AJ58" s="93">
        <f t="shared" si="2"/>
        <v>1</v>
      </c>
    </row>
    <row r="59" spans="2:36" ht="15" customHeight="1" x14ac:dyDescent="0.25">
      <c r="H59" s="80">
        <v>42</v>
      </c>
      <c r="I59" s="78"/>
      <c r="J59" s="79" t="s">
        <v>260</v>
      </c>
      <c r="K59" s="79" t="s">
        <v>260</v>
      </c>
      <c r="L59" s="79" t="s">
        <v>260</v>
      </c>
      <c r="M59" s="79" t="s">
        <v>260</v>
      </c>
      <c r="N59" s="79" t="s">
        <v>260</v>
      </c>
      <c r="O59" s="79" t="s">
        <v>177</v>
      </c>
      <c r="P59" s="81">
        <v>1</v>
      </c>
      <c r="AA59" s="93" t="str">
        <f>VLOOKUP(J59,Finishing!BF:BG,2,0)</f>
        <v xml:space="preserve"> </v>
      </c>
      <c r="AB59" s="93" t="str">
        <f>VLOOKUP(K59,Finishing!BF:BG,2,0)</f>
        <v xml:space="preserve"> </v>
      </c>
      <c r="AC59" s="93" t="str">
        <f>VLOOKUP(L59,Finishing!BF:BG,2,0)</f>
        <v xml:space="preserve"> </v>
      </c>
      <c r="AD59" s="93" t="str">
        <f>VLOOKUP(M59,Finishing!BF:BG,2,0)</f>
        <v xml:space="preserve"> </v>
      </c>
      <c r="AE59" s="93" t="str">
        <f>VLOOKUP(N59,Finishing!BF:BG,2,0)</f>
        <v xml:space="preserve"> </v>
      </c>
      <c r="AF59" s="93" t="str">
        <f>VLOOKUP(O59,Finishing!BH:BI,2,0)</f>
        <v xml:space="preserve"> </v>
      </c>
      <c r="AH59" s="93">
        <f t="shared" si="0"/>
        <v>0</v>
      </c>
      <c r="AI59" s="93" t="str">
        <f t="shared" si="1"/>
        <v xml:space="preserve">       </v>
      </c>
      <c r="AJ59" s="93">
        <f t="shared" si="2"/>
        <v>1</v>
      </c>
    </row>
    <row r="60" spans="2:36" ht="15" customHeight="1" x14ac:dyDescent="0.25">
      <c r="H60" s="80">
        <v>43</v>
      </c>
      <c r="I60" s="78"/>
      <c r="J60" s="79" t="s">
        <v>260</v>
      </c>
      <c r="K60" s="79" t="s">
        <v>260</v>
      </c>
      <c r="L60" s="79" t="s">
        <v>260</v>
      </c>
      <c r="M60" s="79" t="s">
        <v>260</v>
      </c>
      <c r="N60" s="79" t="s">
        <v>260</v>
      </c>
      <c r="O60" s="79" t="s">
        <v>177</v>
      </c>
      <c r="P60" s="81">
        <v>1</v>
      </c>
      <c r="AA60" s="93" t="str">
        <f>VLOOKUP(J60,Finishing!BF:BG,2,0)</f>
        <v xml:space="preserve"> </v>
      </c>
      <c r="AB60" s="93" t="str">
        <f>VLOOKUP(K60,Finishing!BF:BG,2,0)</f>
        <v xml:space="preserve"> </v>
      </c>
      <c r="AC60" s="93" t="str">
        <f>VLOOKUP(L60,Finishing!BF:BG,2,0)</f>
        <v xml:space="preserve"> </v>
      </c>
      <c r="AD60" s="93" t="str">
        <f>VLOOKUP(M60,Finishing!BF:BG,2,0)</f>
        <v xml:space="preserve"> </v>
      </c>
      <c r="AE60" s="93" t="str">
        <f>VLOOKUP(N60,Finishing!BF:BG,2,0)</f>
        <v xml:space="preserve"> </v>
      </c>
      <c r="AF60" s="93" t="str">
        <f>VLOOKUP(O60,Finishing!BH:BI,2,0)</f>
        <v xml:space="preserve"> </v>
      </c>
      <c r="AH60" s="93">
        <f t="shared" si="0"/>
        <v>0</v>
      </c>
      <c r="AI60" s="93" t="str">
        <f t="shared" si="1"/>
        <v xml:space="preserve">       </v>
      </c>
      <c r="AJ60" s="93">
        <f t="shared" si="2"/>
        <v>1</v>
      </c>
    </row>
    <row r="61" spans="2:36" ht="15" customHeight="1" x14ac:dyDescent="0.25">
      <c r="H61" s="80">
        <v>44</v>
      </c>
      <c r="I61" s="78"/>
      <c r="J61" s="79" t="s">
        <v>260</v>
      </c>
      <c r="K61" s="79" t="s">
        <v>260</v>
      </c>
      <c r="L61" s="79" t="s">
        <v>260</v>
      </c>
      <c r="M61" s="79" t="s">
        <v>260</v>
      </c>
      <c r="N61" s="79" t="s">
        <v>260</v>
      </c>
      <c r="O61" s="79" t="s">
        <v>177</v>
      </c>
      <c r="P61" s="81">
        <v>1</v>
      </c>
      <c r="AA61" s="93" t="str">
        <f>VLOOKUP(J61,Finishing!BF:BG,2,0)</f>
        <v xml:space="preserve"> </v>
      </c>
      <c r="AB61" s="93" t="str">
        <f>VLOOKUP(K61,Finishing!BF:BG,2,0)</f>
        <v xml:space="preserve"> </v>
      </c>
      <c r="AC61" s="93" t="str">
        <f>VLOOKUP(L61,Finishing!BF:BG,2,0)</f>
        <v xml:space="preserve"> </v>
      </c>
      <c r="AD61" s="93" t="str">
        <f>VLOOKUP(M61,Finishing!BF:BG,2,0)</f>
        <v xml:space="preserve"> </v>
      </c>
      <c r="AE61" s="93" t="str">
        <f>VLOOKUP(N61,Finishing!BF:BG,2,0)</f>
        <v xml:space="preserve"> </v>
      </c>
      <c r="AF61" s="93" t="str">
        <f>VLOOKUP(O61,Finishing!BH:BI,2,0)</f>
        <v xml:space="preserve"> </v>
      </c>
      <c r="AH61" s="93">
        <f t="shared" si="0"/>
        <v>0</v>
      </c>
      <c r="AI61" s="93" t="str">
        <f t="shared" si="1"/>
        <v xml:space="preserve">       </v>
      </c>
      <c r="AJ61" s="93">
        <f t="shared" si="2"/>
        <v>1</v>
      </c>
    </row>
    <row r="62" spans="2:36" ht="15" customHeight="1" x14ac:dyDescent="0.25">
      <c r="H62" s="80">
        <v>45</v>
      </c>
      <c r="I62" s="78"/>
      <c r="J62" s="79" t="s">
        <v>260</v>
      </c>
      <c r="K62" s="79" t="s">
        <v>260</v>
      </c>
      <c r="L62" s="79" t="s">
        <v>260</v>
      </c>
      <c r="M62" s="79" t="s">
        <v>260</v>
      </c>
      <c r="N62" s="79" t="s">
        <v>260</v>
      </c>
      <c r="O62" s="79" t="s">
        <v>177</v>
      </c>
      <c r="P62" s="81">
        <v>1</v>
      </c>
      <c r="AA62" s="93" t="str">
        <f>VLOOKUP(J62,Finishing!BF:BG,2,0)</f>
        <v xml:space="preserve"> </v>
      </c>
      <c r="AB62" s="93" t="str">
        <f>VLOOKUP(K62,Finishing!BF:BG,2,0)</f>
        <v xml:space="preserve"> </v>
      </c>
      <c r="AC62" s="93" t="str">
        <f>VLOOKUP(L62,Finishing!BF:BG,2,0)</f>
        <v xml:space="preserve"> </v>
      </c>
      <c r="AD62" s="93" t="str">
        <f>VLOOKUP(M62,Finishing!BF:BG,2,0)</f>
        <v xml:space="preserve"> </v>
      </c>
      <c r="AE62" s="93" t="str">
        <f>VLOOKUP(N62,Finishing!BF:BG,2,0)</f>
        <v xml:space="preserve"> </v>
      </c>
      <c r="AF62" s="93" t="str">
        <f>VLOOKUP(O62,Finishing!BH:BI,2,0)</f>
        <v xml:space="preserve"> </v>
      </c>
      <c r="AH62" s="93">
        <f t="shared" si="0"/>
        <v>0</v>
      </c>
      <c r="AI62" s="93" t="str">
        <f t="shared" si="1"/>
        <v xml:space="preserve">       </v>
      </c>
      <c r="AJ62" s="93">
        <f t="shared" si="2"/>
        <v>1</v>
      </c>
    </row>
    <row r="63" spans="2:36" ht="15" customHeight="1" x14ac:dyDescent="0.25">
      <c r="H63" s="80">
        <v>46</v>
      </c>
      <c r="I63" s="78"/>
      <c r="J63" s="79" t="s">
        <v>260</v>
      </c>
      <c r="K63" s="79" t="s">
        <v>260</v>
      </c>
      <c r="L63" s="79" t="s">
        <v>260</v>
      </c>
      <c r="M63" s="79" t="s">
        <v>260</v>
      </c>
      <c r="N63" s="79" t="s">
        <v>260</v>
      </c>
      <c r="O63" s="79" t="s">
        <v>177</v>
      </c>
      <c r="P63" s="81">
        <v>1</v>
      </c>
      <c r="AA63" s="93" t="str">
        <f>VLOOKUP(J63,Finishing!BF:BG,2,0)</f>
        <v xml:space="preserve"> </v>
      </c>
      <c r="AB63" s="93" t="str">
        <f>VLOOKUP(K63,Finishing!BF:BG,2,0)</f>
        <v xml:space="preserve"> </v>
      </c>
      <c r="AC63" s="93" t="str">
        <f>VLOOKUP(L63,Finishing!BF:BG,2,0)</f>
        <v xml:space="preserve"> </v>
      </c>
      <c r="AD63" s="93" t="str">
        <f>VLOOKUP(M63,Finishing!BF:BG,2,0)</f>
        <v xml:space="preserve"> </v>
      </c>
      <c r="AE63" s="93" t="str">
        <f>VLOOKUP(N63,Finishing!BF:BG,2,0)</f>
        <v xml:space="preserve"> </v>
      </c>
      <c r="AF63" s="93" t="str">
        <f>VLOOKUP(O63,Finishing!BH:BI,2,0)</f>
        <v xml:space="preserve"> </v>
      </c>
      <c r="AH63" s="93">
        <f t="shared" si="0"/>
        <v>0</v>
      </c>
      <c r="AI63" s="93" t="str">
        <f t="shared" si="1"/>
        <v xml:space="preserve">       </v>
      </c>
      <c r="AJ63" s="93">
        <f t="shared" si="2"/>
        <v>1</v>
      </c>
    </row>
    <row r="64" spans="2:36" ht="15" customHeight="1" x14ac:dyDescent="0.25">
      <c r="H64" s="80">
        <v>47</v>
      </c>
      <c r="I64" s="78"/>
      <c r="J64" s="79" t="s">
        <v>260</v>
      </c>
      <c r="K64" s="79" t="s">
        <v>260</v>
      </c>
      <c r="L64" s="79" t="s">
        <v>260</v>
      </c>
      <c r="M64" s="79" t="s">
        <v>260</v>
      </c>
      <c r="N64" s="79" t="s">
        <v>260</v>
      </c>
      <c r="O64" s="79" t="s">
        <v>177</v>
      </c>
      <c r="P64" s="81">
        <v>1</v>
      </c>
      <c r="AA64" s="93" t="str">
        <f>VLOOKUP(J64,Finishing!BF:BG,2,0)</f>
        <v xml:space="preserve"> </v>
      </c>
      <c r="AB64" s="93" t="str">
        <f>VLOOKUP(K64,Finishing!BF:BG,2,0)</f>
        <v xml:space="preserve"> </v>
      </c>
      <c r="AC64" s="93" t="str">
        <f>VLOOKUP(L64,Finishing!BF:BG,2,0)</f>
        <v xml:space="preserve"> </v>
      </c>
      <c r="AD64" s="93" t="str">
        <f>VLOOKUP(M64,Finishing!BF:BG,2,0)</f>
        <v xml:space="preserve"> </v>
      </c>
      <c r="AE64" s="93" t="str">
        <f>VLOOKUP(N64,Finishing!BF:BG,2,0)</f>
        <v xml:space="preserve"> </v>
      </c>
      <c r="AF64" s="93" t="str">
        <f>VLOOKUP(O64,Finishing!BH:BI,2,0)</f>
        <v xml:space="preserve"> </v>
      </c>
      <c r="AH64" s="93">
        <f t="shared" si="0"/>
        <v>0</v>
      </c>
      <c r="AI64" s="93" t="str">
        <f t="shared" si="1"/>
        <v xml:space="preserve">       </v>
      </c>
      <c r="AJ64" s="93">
        <f t="shared" si="2"/>
        <v>1</v>
      </c>
    </row>
    <row r="65" spans="8:36" ht="15" customHeight="1" x14ac:dyDescent="0.25">
      <c r="H65" s="80">
        <v>48</v>
      </c>
      <c r="I65" s="78"/>
      <c r="J65" s="79" t="s">
        <v>260</v>
      </c>
      <c r="K65" s="79" t="s">
        <v>260</v>
      </c>
      <c r="L65" s="79" t="s">
        <v>260</v>
      </c>
      <c r="M65" s="79" t="s">
        <v>260</v>
      </c>
      <c r="N65" s="79" t="s">
        <v>260</v>
      </c>
      <c r="O65" s="79" t="s">
        <v>177</v>
      </c>
      <c r="P65" s="81">
        <v>1</v>
      </c>
      <c r="AA65" s="93" t="str">
        <f>VLOOKUP(J65,Finishing!BF:BG,2,0)</f>
        <v xml:space="preserve"> </v>
      </c>
      <c r="AB65" s="93" t="str">
        <f>VLOOKUP(K65,Finishing!BF:BG,2,0)</f>
        <v xml:space="preserve"> </v>
      </c>
      <c r="AC65" s="93" t="str">
        <f>VLOOKUP(L65,Finishing!BF:BG,2,0)</f>
        <v xml:space="preserve"> </v>
      </c>
      <c r="AD65" s="93" t="str">
        <f>VLOOKUP(M65,Finishing!BF:BG,2,0)</f>
        <v xml:space="preserve"> </v>
      </c>
      <c r="AE65" s="93" t="str">
        <f>VLOOKUP(N65,Finishing!BF:BG,2,0)</f>
        <v xml:space="preserve"> </v>
      </c>
      <c r="AF65" s="93" t="str">
        <f>VLOOKUP(O65,Finishing!BH:BI,2,0)</f>
        <v xml:space="preserve"> </v>
      </c>
      <c r="AH65" s="93">
        <f t="shared" si="0"/>
        <v>0</v>
      </c>
      <c r="AI65" s="93" t="str">
        <f t="shared" si="1"/>
        <v xml:space="preserve">       </v>
      </c>
      <c r="AJ65" s="93">
        <f t="shared" si="2"/>
        <v>1</v>
      </c>
    </row>
    <row r="66" spans="8:36" x14ac:dyDescent="0.25">
      <c r="H66" s="80">
        <v>49</v>
      </c>
      <c r="I66" s="78"/>
      <c r="J66" s="79" t="s">
        <v>260</v>
      </c>
      <c r="K66" s="79" t="s">
        <v>260</v>
      </c>
      <c r="L66" s="79" t="s">
        <v>260</v>
      </c>
      <c r="M66" s="79" t="s">
        <v>260</v>
      </c>
      <c r="N66" s="79" t="s">
        <v>260</v>
      </c>
      <c r="O66" s="79" t="s">
        <v>177</v>
      </c>
      <c r="P66" s="81">
        <v>1</v>
      </c>
      <c r="AA66" s="93" t="str">
        <f>VLOOKUP(J66,Finishing!BF:BG,2,0)</f>
        <v xml:space="preserve"> </v>
      </c>
      <c r="AB66" s="93" t="str">
        <f>VLOOKUP(K66,Finishing!BF:BG,2,0)</f>
        <v xml:space="preserve"> </v>
      </c>
      <c r="AC66" s="93" t="str">
        <f>VLOOKUP(L66,Finishing!BF:BG,2,0)</f>
        <v xml:space="preserve"> </v>
      </c>
      <c r="AD66" s="93" t="str">
        <f>VLOOKUP(M66,Finishing!BF:BG,2,0)</f>
        <v xml:space="preserve"> </v>
      </c>
      <c r="AE66" s="93" t="str">
        <f>VLOOKUP(N66,Finishing!BF:BG,2,0)</f>
        <v xml:space="preserve"> </v>
      </c>
      <c r="AF66" s="93" t="str">
        <f>VLOOKUP(O66,Finishing!BH:BI,2,0)</f>
        <v xml:space="preserve"> </v>
      </c>
      <c r="AH66" s="93">
        <f t="shared" si="0"/>
        <v>0</v>
      </c>
      <c r="AI66" s="93" t="str">
        <f t="shared" si="1"/>
        <v xml:space="preserve">       </v>
      </c>
      <c r="AJ66" s="93">
        <f t="shared" si="2"/>
        <v>1</v>
      </c>
    </row>
    <row r="67" spans="8:36" ht="15.75" thickBot="1" x14ac:dyDescent="0.3">
      <c r="H67" s="82">
        <v>50</v>
      </c>
      <c r="I67" s="83"/>
      <c r="J67" s="84" t="s">
        <v>260</v>
      </c>
      <c r="K67" s="84" t="s">
        <v>260</v>
      </c>
      <c r="L67" s="84" t="s">
        <v>260</v>
      </c>
      <c r="M67" s="84" t="s">
        <v>260</v>
      </c>
      <c r="N67" s="84" t="s">
        <v>260</v>
      </c>
      <c r="O67" s="84" t="s">
        <v>177</v>
      </c>
      <c r="P67" s="85">
        <v>1</v>
      </c>
      <c r="AA67" s="93" t="str">
        <f>VLOOKUP(J67,Finishing!BF:BG,2,0)</f>
        <v xml:space="preserve"> </v>
      </c>
      <c r="AB67" s="93" t="str">
        <f>VLOOKUP(K67,Finishing!BF:BG,2,0)</f>
        <v xml:space="preserve"> </v>
      </c>
      <c r="AC67" s="93" t="str">
        <f>VLOOKUP(L67,Finishing!BF:BG,2,0)</f>
        <v xml:space="preserve"> </v>
      </c>
      <c r="AD67" s="93" t="str">
        <f>VLOOKUP(M67,Finishing!BF:BG,2,0)</f>
        <v xml:space="preserve"> </v>
      </c>
      <c r="AE67" s="93" t="str">
        <f>VLOOKUP(N67,Finishing!BF:BG,2,0)</f>
        <v xml:space="preserve"> </v>
      </c>
      <c r="AF67" s="93" t="str">
        <f>VLOOKUP(O67,Finishing!BH:BI,2,0)</f>
        <v xml:space="preserve"> </v>
      </c>
      <c r="AH67" s="93">
        <f t="shared" si="0"/>
        <v>0</v>
      </c>
      <c r="AI67" s="93" t="str">
        <f t="shared" si="1"/>
        <v xml:space="preserve">       </v>
      </c>
      <c r="AJ67" s="93">
        <f t="shared" si="2"/>
        <v>1</v>
      </c>
    </row>
  </sheetData>
  <mergeCells count="5">
    <mergeCell ref="H16:H17"/>
    <mergeCell ref="I16:I17"/>
    <mergeCell ref="P16:P17"/>
    <mergeCell ref="O16:O17"/>
    <mergeCell ref="B14:C14"/>
  </mergeCells>
  <dataValidations count="3">
    <dataValidation type="list" allowBlank="1" showInputMessage="1" showErrorMessage="1" sqref="C31">
      <formula1>Отделка</formula1>
    </dataValidation>
    <dataValidation type="list" allowBlank="1" showInputMessage="1" showErrorMessage="1" sqref="C42">
      <formula1>Тумблер</formula1>
    </dataValidation>
    <dataValidation type="list" allowBlank="1" showInputMessage="1" showErrorMessage="1" sqref="C23">
      <formula1>Серия</formula1>
    </dataValidation>
  </dataValidations>
  <hyperlinks>
    <hyperlink ref="C6" r:id="rId1"/>
    <hyperlink ref="C5" r:id="rId2"/>
  </hyperlinks>
  <pageMargins left="0.25" right="0.25" top="0.75" bottom="0.75" header="0.3" footer="0.3"/>
  <pageSetup paperSize="9" scale="73" fitToWidth="0" orientation="landscape" verticalDpi="0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Finishing!$O$4:$O$11</xm:f>
          </x14:formula1>
          <xm:sqref>C36</xm:sqref>
        </x14:dataValidation>
        <x14:dataValidation type="list" allowBlank="1" showInputMessage="1" showErrorMessage="1">
          <x14:formula1>
            <xm:f>Finishing!$R$2:$R$5</xm:f>
          </x14:formula1>
          <xm:sqref>C38</xm:sqref>
        </x14:dataValidation>
        <x14:dataValidation type="list" allowBlank="1" showInputMessage="1" showErrorMessage="1">
          <x14:formula1>
            <xm:f>Finishing!$Y$2:$Y$7</xm:f>
          </x14:formula1>
          <xm:sqref>C48</xm:sqref>
        </x14:dataValidation>
        <x14:dataValidation type="list" allowBlank="1" showInputMessage="1" showErrorMessage="1">
          <x14:formula1>
            <xm:f>Finishing!$W$2:$W$6</xm:f>
          </x14:formula1>
          <xm:sqref>C46</xm:sqref>
        </x14:dataValidation>
        <x14:dataValidation type="list" allowBlank="1" showInputMessage="1" showErrorMessage="1">
          <x14:formula1>
            <xm:f>Finishing!$A$2:$A$6</xm:f>
          </x14:formula1>
          <xm:sqref>C18</xm:sqref>
        </x14:dataValidation>
        <x14:dataValidation type="list" allowBlank="1" showInputMessage="1" showErrorMessage="1">
          <x14:formula1>
            <xm:f>Finishing!$B$2:$B$3</xm:f>
          </x14:formula1>
          <xm:sqref>C20</xm:sqref>
        </x14:dataValidation>
        <x14:dataValidation type="list" allowBlank="1" showInputMessage="1" showErrorMessage="1">
          <x14:formula1>
            <xm:f>Finishing!$W$3:$W$7</xm:f>
          </x14:formula1>
          <xm:sqref>C45</xm:sqref>
        </x14:dataValidation>
        <x14:dataValidation type="list" allowBlank="1" showInputMessage="1" showErrorMessage="1">
          <x14:formula1>
            <xm:f>Finishing!$BJ$2:$BJ$51</xm:f>
          </x14:formula1>
          <xm:sqref>P18:P67</xm:sqref>
        </x14:dataValidation>
        <x14:dataValidation type="list" allowBlank="1" showInputMessage="1" showErrorMessage="1">
          <x14:formula1>
            <xm:f>Finishing!$BH$2:$BH$3</xm:f>
          </x14:formula1>
          <xm:sqref>O18:O67</xm:sqref>
        </x14:dataValidation>
        <x14:dataValidation type="list" allowBlank="1" showInputMessage="1" showErrorMessage="1">
          <x14:formula1>
            <xm:f>Finishing!$BF$2:$BF$51</xm:f>
          </x14:formula1>
          <xm:sqref>J18:N67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M51"/>
  <sheetViews>
    <sheetView topLeftCell="AR1" zoomScaleNormal="100" workbookViewId="0">
      <selection activeCell="BG4" sqref="BG4"/>
    </sheetView>
  </sheetViews>
  <sheetFormatPr defaultRowHeight="36.4" customHeight="1" x14ac:dyDescent="0.25"/>
  <cols>
    <col min="1" max="1" width="15.85546875" customWidth="1"/>
    <col min="3" max="3" width="13" customWidth="1"/>
    <col min="7" max="7" width="24.140625" customWidth="1"/>
    <col min="8" max="8" width="14.42578125" customWidth="1"/>
    <col min="10" max="10" width="21" style="3" customWidth="1"/>
    <col min="11" max="11" width="18.42578125" customWidth="1"/>
    <col min="12" max="14" width="10" customWidth="1"/>
    <col min="15" max="15" width="21.42578125" style="3" customWidth="1"/>
    <col min="16" max="16" width="14.28515625" customWidth="1"/>
    <col min="17" max="17" width="7.140625" customWidth="1"/>
    <col min="18" max="18" width="27.140625" style="2" customWidth="1"/>
    <col min="19" max="19" width="8" customWidth="1"/>
    <col min="20" max="20" width="22.28515625" customWidth="1"/>
    <col min="21" max="21" width="6.85546875" customWidth="1"/>
    <col min="22" max="22" width="8" customWidth="1"/>
    <col min="23" max="23" width="23.28515625" customWidth="1"/>
    <col min="24" max="24" width="9.85546875" style="37" customWidth="1"/>
    <col min="25" max="25" width="25" customWidth="1"/>
    <col min="26" max="26" width="10.7109375" style="37" customWidth="1"/>
    <col min="27" max="27" width="29.28515625" customWidth="1"/>
    <col min="28" max="28" width="6.85546875" customWidth="1"/>
    <col min="29" max="29" width="10.28515625" customWidth="1"/>
    <col min="30" max="30" width="23.28515625" customWidth="1"/>
    <col min="31" max="31" width="9.85546875" style="37" customWidth="1"/>
    <col min="32" max="32" width="25" customWidth="1"/>
    <col min="33" max="33" width="8.42578125" style="37" customWidth="1"/>
    <col min="34" max="34" width="40.85546875" customWidth="1"/>
    <col min="35" max="35" width="6.7109375" customWidth="1"/>
    <col min="36" max="36" width="13.5703125" customWidth="1"/>
    <col min="37" max="37" width="25" customWidth="1"/>
    <col min="38" max="38" width="7.5703125" customWidth="1"/>
    <col min="39" max="39" width="22.28515625" customWidth="1"/>
    <col min="40" max="40" width="7.140625" customWidth="1"/>
    <col min="41" max="41" width="27" customWidth="1"/>
    <col min="42" max="42" width="7.5703125" customWidth="1"/>
    <col min="44" max="44" width="23.28515625" customWidth="1"/>
    <col min="45" max="45" width="9.85546875" style="37" customWidth="1"/>
    <col min="46" max="46" width="25" customWidth="1"/>
    <col min="47" max="47" width="8.140625" style="37" customWidth="1"/>
    <col min="48" max="48" width="4.7109375" customWidth="1"/>
    <col min="50" max="50" width="37.85546875" customWidth="1"/>
    <col min="51" max="51" width="24.7109375" customWidth="1"/>
    <col min="53" max="53" width="10" customWidth="1"/>
    <col min="54" max="54" width="41.85546875" customWidth="1"/>
    <col min="55" max="55" width="21.85546875" customWidth="1"/>
    <col min="56" max="56" width="30.28515625" customWidth="1"/>
    <col min="58" max="58" width="25.5703125" customWidth="1"/>
    <col min="60" max="60" width="16.5703125" customWidth="1"/>
    <col min="62" max="62" width="9.140625" style="6"/>
  </cols>
  <sheetData>
    <row r="1" spans="1:65" s="41" customFormat="1" ht="68.25" customHeight="1" x14ac:dyDescent="0.25">
      <c r="A1" s="41" t="s">
        <v>248</v>
      </c>
      <c r="B1" s="41" t="s">
        <v>249</v>
      </c>
      <c r="C1" s="47" t="s">
        <v>245</v>
      </c>
      <c r="E1" s="47" t="s">
        <v>70</v>
      </c>
      <c r="G1" s="40" t="s">
        <v>184</v>
      </c>
      <c r="H1" s="40" t="s">
        <v>79</v>
      </c>
      <c r="J1" s="42" t="s">
        <v>18</v>
      </c>
      <c r="K1" s="40" t="s">
        <v>17</v>
      </c>
      <c r="M1" s="40" t="s">
        <v>69</v>
      </c>
      <c r="O1" s="43" t="s">
        <v>19</v>
      </c>
      <c r="P1" s="44" t="s">
        <v>25</v>
      </c>
      <c r="R1" s="40" t="s">
        <v>26</v>
      </c>
      <c r="T1" s="44" t="s">
        <v>33</v>
      </c>
      <c r="U1" s="44" t="s">
        <v>44</v>
      </c>
      <c r="W1" s="40" t="s">
        <v>31</v>
      </c>
      <c r="X1" s="45"/>
      <c r="Y1" s="40" t="s">
        <v>71</v>
      </c>
      <c r="AA1" s="40" t="s">
        <v>34</v>
      </c>
      <c r="AB1" s="40" t="s">
        <v>55</v>
      </c>
      <c r="AD1" s="40" t="s">
        <v>32</v>
      </c>
      <c r="AE1" s="45"/>
      <c r="AF1" s="40" t="s">
        <v>76</v>
      </c>
      <c r="AH1" s="40" t="s">
        <v>147</v>
      </c>
      <c r="AI1" s="40" t="s">
        <v>56</v>
      </c>
      <c r="AK1" s="40" t="s">
        <v>76</v>
      </c>
      <c r="AL1" s="40"/>
      <c r="AM1" s="40" t="s">
        <v>158</v>
      </c>
      <c r="AO1" s="40" t="s">
        <v>67</v>
      </c>
      <c r="AP1" s="40" t="s">
        <v>68</v>
      </c>
      <c r="AR1" s="40" t="s">
        <v>145</v>
      </c>
      <c r="AS1" s="45"/>
      <c r="AT1" s="40" t="s">
        <v>146</v>
      </c>
      <c r="AX1" s="72" t="s">
        <v>211</v>
      </c>
      <c r="AY1" s="72" t="s">
        <v>218</v>
      </c>
      <c r="AZ1" s="72" t="s">
        <v>224</v>
      </c>
      <c r="BA1" s="72" t="s">
        <v>226</v>
      </c>
      <c r="BB1" s="72" t="s">
        <v>227</v>
      </c>
      <c r="BC1" s="72" t="s">
        <v>228</v>
      </c>
      <c r="BD1" s="72" t="s">
        <v>229</v>
      </c>
      <c r="BE1" s="72"/>
      <c r="BF1" s="73" t="s">
        <v>266</v>
      </c>
      <c r="BG1" s="73"/>
      <c r="BH1" s="73" t="s">
        <v>267</v>
      </c>
      <c r="BI1" s="73"/>
      <c r="BJ1" s="74" t="s">
        <v>268</v>
      </c>
      <c r="BK1" s="73"/>
      <c r="BL1" s="73"/>
      <c r="BM1" s="72"/>
    </row>
    <row r="2" spans="1:65" ht="36.4" customHeight="1" x14ac:dyDescent="0.25">
      <c r="A2" t="s">
        <v>219</v>
      </c>
      <c r="B2" t="s">
        <v>178</v>
      </c>
      <c r="C2" t="s">
        <v>177</v>
      </c>
      <c r="D2" t="s">
        <v>162</v>
      </c>
      <c r="E2" t="s">
        <v>178</v>
      </c>
      <c r="F2" t="s">
        <v>169</v>
      </c>
      <c r="G2" s="7" t="s">
        <v>257</v>
      </c>
      <c r="H2" s="9"/>
      <c r="I2" t="s">
        <v>109</v>
      </c>
      <c r="J2" s="5" t="s">
        <v>1</v>
      </c>
      <c r="K2" s="9"/>
      <c r="L2" s="6" t="s">
        <v>91</v>
      </c>
      <c r="M2" s="35" t="s">
        <v>175</v>
      </c>
      <c r="N2" s="6" t="s">
        <v>168</v>
      </c>
      <c r="O2" s="5" t="s">
        <v>21</v>
      </c>
      <c r="P2" s="11"/>
      <c r="Q2" t="s">
        <v>92</v>
      </c>
      <c r="R2" s="7" t="s">
        <v>29</v>
      </c>
      <c r="S2" t="s">
        <v>93</v>
      </c>
      <c r="T2" s="9" t="s">
        <v>269</v>
      </c>
      <c r="U2" s="10"/>
      <c r="V2" s="24" t="s">
        <v>126</v>
      </c>
      <c r="W2" s="9" t="s">
        <v>27</v>
      </c>
      <c r="X2" s="36">
        <v>0</v>
      </c>
      <c r="Y2" s="9" t="s">
        <v>72</v>
      </c>
      <c r="Z2" s="37">
        <v>1</v>
      </c>
      <c r="AA2" s="9" t="s">
        <v>50</v>
      </c>
      <c r="AB2" s="9"/>
      <c r="AC2" t="s">
        <v>135</v>
      </c>
      <c r="AD2" s="9" t="s">
        <v>180</v>
      </c>
      <c r="AE2" s="36">
        <v>0</v>
      </c>
      <c r="AF2" s="9" t="s">
        <v>72</v>
      </c>
      <c r="AG2" s="37">
        <v>1</v>
      </c>
      <c r="AH2" s="9" t="s">
        <v>148</v>
      </c>
      <c r="AI2" s="9"/>
      <c r="AJ2" t="s">
        <v>153</v>
      </c>
      <c r="AK2" s="9" t="s">
        <v>72</v>
      </c>
      <c r="AL2" s="37">
        <v>1</v>
      </c>
      <c r="AM2" s="9" t="s">
        <v>180</v>
      </c>
      <c r="AN2" s="37">
        <v>0</v>
      </c>
      <c r="AO2" s="9" t="s">
        <v>198</v>
      </c>
      <c r="AP2" s="9"/>
      <c r="AQ2">
        <v>45</v>
      </c>
      <c r="AR2" s="9" t="s">
        <v>180</v>
      </c>
      <c r="AS2" s="36">
        <v>0</v>
      </c>
      <c r="AT2" s="9" t="s">
        <v>72</v>
      </c>
      <c r="AU2" s="37">
        <v>1</v>
      </c>
      <c r="AX2" t="s">
        <v>212</v>
      </c>
      <c r="AY2" t="s">
        <v>219</v>
      </c>
      <c r="AZ2" t="s">
        <v>178</v>
      </c>
      <c r="BA2" t="s">
        <v>80</v>
      </c>
      <c r="BB2" t="s">
        <v>1</v>
      </c>
      <c r="BC2" t="s">
        <v>45</v>
      </c>
      <c r="BD2" t="s">
        <v>234</v>
      </c>
      <c r="BF2" s="1" t="s">
        <v>260</v>
      </c>
      <c r="BG2" s="62" t="s">
        <v>320</v>
      </c>
      <c r="BH2" s="62" t="s">
        <v>177</v>
      </c>
      <c r="BI2" s="62" t="s">
        <v>320</v>
      </c>
      <c r="BJ2" s="6">
        <v>1</v>
      </c>
    </row>
    <row r="3" spans="1:65" ht="36.4" customHeight="1" x14ac:dyDescent="0.25">
      <c r="A3" t="s">
        <v>220</v>
      </c>
      <c r="B3" t="s">
        <v>179</v>
      </c>
      <c r="C3" t="s">
        <v>176</v>
      </c>
      <c r="D3" t="s">
        <v>163</v>
      </c>
      <c r="E3" t="s">
        <v>179</v>
      </c>
      <c r="F3" t="s">
        <v>170</v>
      </c>
      <c r="G3" s="7" t="s">
        <v>81</v>
      </c>
      <c r="H3" s="9"/>
      <c r="I3" t="s">
        <v>110</v>
      </c>
      <c r="J3" s="5" t="s">
        <v>2</v>
      </c>
      <c r="K3" s="9"/>
      <c r="L3" s="6" t="s">
        <v>95</v>
      </c>
      <c r="M3" s="35" t="s">
        <v>171</v>
      </c>
      <c r="N3" s="6" t="s">
        <v>167</v>
      </c>
      <c r="O3" s="5" t="s">
        <v>20</v>
      </c>
      <c r="P3" s="11"/>
      <c r="Q3" t="s">
        <v>119</v>
      </c>
      <c r="R3" s="4" t="s">
        <v>30</v>
      </c>
      <c r="S3" t="s">
        <v>124</v>
      </c>
      <c r="T3" s="9" t="s">
        <v>270</v>
      </c>
      <c r="U3" s="10"/>
      <c r="V3" s="24" t="s">
        <v>96</v>
      </c>
      <c r="W3" s="9" t="s">
        <v>47</v>
      </c>
      <c r="X3" s="36">
        <v>1</v>
      </c>
      <c r="Y3" s="9" t="s">
        <v>73</v>
      </c>
      <c r="Z3" s="37">
        <v>2</v>
      </c>
      <c r="AA3" s="9" t="s">
        <v>58</v>
      </c>
      <c r="AB3" s="9"/>
      <c r="AC3" t="s">
        <v>136</v>
      </c>
      <c r="AD3" s="9" t="s">
        <v>47</v>
      </c>
      <c r="AE3" s="36">
        <v>1</v>
      </c>
      <c r="AF3" s="9" t="s">
        <v>73</v>
      </c>
      <c r="AG3" s="37">
        <v>2</v>
      </c>
      <c r="AH3" s="9" t="s">
        <v>149</v>
      </c>
      <c r="AI3" s="9"/>
      <c r="AJ3" t="s">
        <v>157</v>
      </c>
      <c r="AK3" s="9" t="s">
        <v>73</v>
      </c>
      <c r="AL3" s="37">
        <v>2</v>
      </c>
      <c r="AM3" s="9" t="s">
        <v>46</v>
      </c>
      <c r="AN3" s="37">
        <v>1</v>
      </c>
      <c r="AO3" s="9" t="s">
        <v>199</v>
      </c>
      <c r="AP3" s="9"/>
      <c r="AQ3">
        <v>30</v>
      </c>
      <c r="AR3" s="9" t="s">
        <v>46</v>
      </c>
      <c r="AS3" s="36">
        <v>1</v>
      </c>
      <c r="AT3" s="9" t="s">
        <v>73</v>
      </c>
      <c r="AU3" s="37">
        <v>2</v>
      </c>
      <c r="AX3" t="s">
        <v>213</v>
      </c>
      <c r="AY3" t="s">
        <v>220</v>
      </c>
      <c r="AZ3" t="s">
        <v>179</v>
      </c>
      <c r="BA3" t="s">
        <v>81</v>
      </c>
      <c r="BB3" t="s">
        <v>2</v>
      </c>
      <c r="BC3" t="s">
        <v>40</v>
      </c>
      <c r="BD3" t="s">
        <v>235</v>
      </c>
      <c r="BF3" t="s">
        <v>294</v>
      </c>
      <c r="BG3" t="s">
        <v>323</v>
      </c>
      <c r="BH3" t="s">
        <v>176</v>
      </c>
      <c r="BI3" t="s">
        <v>319</v>
      </c>
      <c r="BJ3" s="6">
        <v>2</v>
      </c>
    </row>
    <row r="4" spans="1:65" ht="36.4" customHeight="1" x14ac:dyDescent="0.25">
      <c r="A4" t="s">
        <v>221</v>
      </c>
      <c r="G4" s="7" t="s">
        <v>82</v>
      </c>
      <c r="H4" s="9"/>
      <c r="I4" t="s">
        <v>111</v>
      </c>
      <c r="J4" s="5" t="s">
        <v>3</v>
      </c>
      <c r="K4" s="9"/>
      <c r="L4" s="6" t="s">
        <v>97</v>
      </c>
      <c r="M4" s="35" t="s">
        <v>172</v>
      </c>
      <c r="N4" s="6" t="s">
        <v>166</v>
      </c>
      <c r="O4" s="5" t="s">
        <v>194</v>
      </c>
      <c r="P4" s="9"/>
      <c r="Q4" t="s">
        <v>93</v>
      </c>
      <c r="R4" s="7" t="s">
        <v>180</v>
      </c>
      <c r="S4" t="s">
        <v>125</v>
      </c>
      <c r="T4" s="9" t="s">
        <v>271</v>
      </c>
      <c r="U4" s="10"/>
      <c r="V4" s="24" t="s">
        <v>127</v>
      </c>
      <c r="W4" s="9" t="s">
        <v>48</v>
      </c>
      <c r="X4" s="36">
        <v>2</v>
      </c>
      <c r="Y4" s="9" t="s">
        <v>74</v>
      </c>
      <c r="Z4" s="37">
        <v>3</v>
      </c>
      <c r="AA4" s="9" t="s">
        <v>51</v>
      </c>
      <c r="AB4" s="9"/>
      <c r="AC4" t="s">
        <v>137</v>
      </c>
      <c r="AD4" s="9" t="s">
        <v>48</v>
      </c>
      <c r="AE4" s="36">
        <v>2</v>
      </c>
      <c r="AF4" s="9" t="s">
        <v>74</v>
      </c>
      <c r="AG4" s="37">
        <v>3</v>
      </c>
      <c r="AH4" s="9" t="s">
        <v>150</v>
      </c>
      <c r="AI4" s="9"/>
      <c r="AJ4" t="s">
        <v>154</v>
      </c>
      <c r="AK4" s="9" t="s">
        <v>74</v>
      </c>
      <c r="AL4" s="37">
        <v>3</v>
      </c>
      <c r="AM4" s="9" t="s">
        <v>47</v>
      </c>
      <c r="AN4" s="37">
        <v>2</v>
      </c>
      <c r="AO4" s="49" t="s">
        <v>200</v>
      </c>
      <c r="AP4" s="9"/>
      <c r="AR4" s="9" t="s">
        <v>47</v>
      </c>
      <c r="AS4" s="36">
        <v>2</v>
      </c>
      <c r="AT4" s="9" t="s">
        <v>74</v>
      </c>
      <c r="AU4" s="37">
        <v>3</v>
      </c>
      <c r="AX4" t="s">
        <v>214</v>
      </c>
      <c r="AY4" t="s">
        <v>221</v>
      </c>
      <c r="BA4" t="s">
        <v>82</v>
      </c>
      <c r="BB4" t="s">
        <v>3</v>
      </c>
      <c r="BC4" t="s">
        <v>35</v>
      </c>
      <c r="BD4" t="s">
        <v>236</v>
      </c>
      <c r="BF4" t="s">
        <v>295</v>
      </c>
      <c r="BG4" t="s">
        <v>324</v>
      </c>
      <c r="BJ4" s="6">
        <v>3</v>
      </c>
    </row>
    <row r="5" spans="1:65" ht="36.4" customHeight="1" x14ac:dyDescent="0.25">
      <c r="A5" t="s">
        <v>222</v>
      </c>
      <c r="G5" s="7" t="s">
        <v>83</v>
      </c>
      <c r="H5" s="9"/>
      <c r="I5" t="s">
        <v>83</v>
      </c>
      <c r="J5" s="5" t="s">
        <v>207</v>
      </c>
      <c r="K5" s="9"/>
      <c r="L5" s="35" t="s">
        <v>208</v>
      </c>
      <c r="M5" s="35" t="s">
        <v>192</v>
      </c>
      <c r="N5" s="35" t="s">
        <v>193</v>
      </c>
      <c r="O5" s="5" t="s">
        <v>22</v>
      </c>
      <c r="P5" s="11"/>
      <c r="Q5" t="s">
        <v>120</v>
      </c>
      <c r="R5" s="7"/>
      <c r="T5" s="9" t="s">
        <v>272</v>
      </c>
      <c r="U5" s="10"/>
      <c r="V5" s="24" t="s">
        <v>128</v>
      </c>
      <c r="W5" s="9" t="s">
        <v>29</v>
      </c>
      <c r="X5" s="36">
        <v>3</v>
      </c>
      <c r="Y5" s="12" t="s">
        <v>90</v>
      </c>
      <c r="Z5" s="37">
        <v>4</v>
      </c>
      <c r="AA5" s="9" t="s">
        <v>59</v>
      </c>
      <c r="AB5" s="9"/>
      <c r="AC5" t="s">
        <v>138</v>
      </c>
      <c r="AD5" s="9" t="s">
        <v>29</v>
      </c>
      <c r="AE5" s="36">
        <v>3</v>
      </c>
      <c r="AF5" s="10" t="s">
        <v>77</v>
      </c>
      <c r="AG5" s="37">
        <v>6</v>
      </c>
      <c r="AH5" s="46" t="s">
        <v>151</v>
      </c>
      <c r="AI5" s="9"/>
      <c r="AJ5" t="s">
        <v>155</v>
      </c>
      <c r="AK5" s="10" t="s">
        <v>77</v>
      </c>
      <c r="AL5" s="37">
        <v>6</v>
      </c>
      <c r="AM5" s="9" t="s">
        <v>48</v>
      </c>
      <c r="AN5" s="37">
        <v>3</v>
      </c>
      <c r="AO5" s="49" t="s">
        <v>201</v>
      </c>
      <c r="AP5" s="9"/>
      <c r="AR5" s="9" t="s">
        <v>48</v>
      </c>
      <c r="AS5" s="36">
        <v>3</v>
      </c>
      <c r="AT5" s="10" t="s">
        <v>77</v>
      </c>
      <c r="AU5" s="37">
        <v>6</v>
      </c>
      <c r="AX5" t="s">
        <v>215</v>
      </c>
      <c r="AY5" t="s">
        <v>222</v>
      </c>
      <c r="BA5" t="s">
        <v>83</v>
      </c>
      <c r="BB5" t="s">
        <v>207</v>
      </c>
      <c r="BC5" t="s">
        <v>41</v>
      </c>
      <c r="BD5" t="s">
        <v>237</v>
      </c>
      <c r="BF5" t="s">
        <v>296</v>
      </c>
      <c r="BG5" t="s">
        <v>325</v>
      </c>
      <c r="BJ5" s="6">
        <v>4</v>
      </c>
    </row>
    <row r="6" spans="1:65" ht="36.4" customHeight="1" x14ac:dyDescent="0.25">
      <c r="A6" t="s">
        <v>223</v>
      </c>
      <c r="G6" s="7" t="s">
        <v>84</v>
      </c>
      <c r="H6" s="9"/>
      <c r="I6" t="s">
        <v>112</v>
      </c>
      <c r="J6" s="5" t="s">
        <v>4</v>
      </c>
      <c r="K6" s="9"/>
      <c r="L6" s="35" t="s">
        <v>100</v>
      </c>
      <c r="M6" s="35" t="s">
        <v>173</v>
      </c>
      <c r="N6" s="35" t="s">
        <v>165</v>
      </c>
      <c r="O6" s="5" t="s">
        <v>23</v>
      </c>
      <c r="P6" s="11"/>
      <c r="Q6" t="s">
        <v>121</v>
      </c>
      <c r="T6" s="9" t="s">
        <v>273</v>
      </c>
      <c r="U6" s="10"/>
      <c r="V6" s="24" t="s">
        <v>129</v>
      </c>
      <c r="W6" s="9" t="s">
        <v>49</v>
      </c>
      <c r="X6" s="36">
        <v>4</v>
      </c>
      <c r="Y6" s="9" t="s">
        <v>75</v>
      </c>
      <c r="Z6" s="37">
        <v>5</v>
      </c>
      <c r="AA6" s="9" t="s">
        <v>52</v>
      </c>
      <c r="AB6" s="9"/>
      <c r="AC6" t="s">
        <v>139</v>
      </c>
      <c r="AD6" s="9" t="s">
        <v>49</v>
      </c>
      <c r="AE6" s="36">
        <v>4</v>
      </c>
      <c r="AF6" s="10" t="s">
        <v>78</v>
      </c>
      <c r="AG6" s="37">
        <v>7</v>
      </c>
      <c r="AH6" s="9" t="s">
        <v>152</v>
      </c>
      <c r="AI6" s="9"/>
      <c r="AJ6" t="s">
        <v>156</v>
      </c>
      <c r="AK6" s="10" t="s">
        <v>78</v>
      </c>
      <c r="AL6" s="37">
        <v>7</v>
      </c>
      <c r="AM6" s="9" t="s">
        <v>29</v>
      </c>
      <c r="AN6" s="37">
        <v>4</v>
      </c>
      <c r="AO6" s="9" t="s">
        <v>180</v>
      </c>
      <c r="AP6" s="9"/>
      <c r="AQ6" t="s">
        <v>115</v>
      </c>
      <c r="AR6" s="9" t="s">
        <v>29</v>
      </c>
      <c r="AS6" s="36">
        <v>4</v>
      </c>
      <c r="AT6" s="10" t="s">
        <v>78</v>
      </c>
      <c r="AU6" s="37">
        <v>7</v>
      </c>
      <c r="AX6" t="s">
        <v>216</v>
      </c>
      <c r="AY6" t="s">
        <v>223</v>
      </c>
      <c r="BA6" t="s">
        <v>84</v>
      </c>
      <c r="BB6" t="s">
        <v>4</v>
      </c>
      <c r="BC6" t="s">
        <v>36</v>
      </c>
      <c r="BF6" t="s">
        <v>297</v>
      </c>
      <c r="BG6" t="s">
        <v>326</v>
      </c>
      <c r="BJ6" s="6">
        <v>5</v>
      </c>
    </row>
    <row r="7" spans="1:65" ht="36.4" customHeight="1" x14ac:dyDescent="0.25">
      <c r="G7" s="7" t="s">
        <v>85</v>
      </c>
      <c r="H7" s="9"/>
      <c r="I7" t="s">
        <v>113</v>
      </c>
      <c r="J7" s="5" t="s">
        <v>5</v>
      </c>
      <c r="K7" s="9"/>
      <c r="L7" s="35" t="s">
        <v>101</v>
      </c>
      <c r="M7" s="35"/>
      <c r="N7" s="35"/>
      <c r="O7" s="5" t="s">
        <v>89</v>
      </c>
      <c r="P7" s="11"/>
      <c r="Q7" t="s">
        <v>122</v>
      </c>
      <c r="T7" s="9" t="s">
        <v>274</v>
      </c>
      <c r="U7" s="10"/>
      <c r="V7" s="24" t="s">
        <v>130</v>
      </c>
      <c r="W7" s="9" t="s">
        <v>180</v>
      </c>
      <c r="X7" s="36">
        <v>5</v>
      </c>
      <c r="Y7" s="10" t="s">
        <v>164</v>
      </c>
      <c r="Z7" s="37">
        <v>0</v>
      </c>
      <c r="AA7" s="9" t="s">
        <v>60</v>
      </c>
      <c r="AB7" s="9"/>
      <c r="AC7" t="s">
        <v>140</v>
      </c>
      <c r="AD7" s="9"/>
      <c r="AE7" s="36">
        <v>5</v>
      </c>
      <c r="AF7" s="12" t="s">
        <v>90</v>
      </c>
      <c r="AG7" s="37">
        <v>4</v>
      </c>
      <c r="AH7" s="10" t="s">
        <v>164</v>
      </c>
      <c r="AI7" s="9"/>
      <c r="AJ7" t="s">
        <v>134</v>
      </c>
      <c r="AK7" s="12" t="s">
        <v>90</v>
      </c>
      <c r="AL7" s="37">
        <v>4</v>
      </c>
      <c r="AM7" s="9" t="s">
        <v>49</v>
      </c>
      <c r="AN7" s="37">
        <v>5</v>
      </c>
      <c r="AO7" s="10" t="s">
        <v>164</v>
      </c>
      <c r="AP7" s="9"/>
      <c r="AQ7" t="s">
        <v>134</v>
      </c>
      <c r="AR7" s="9" t="s">
        <v>49</v>
      </c>
      <c r="AS7" s="36">
        <v>5</v>
      </c>
      <c r="AT7" s="12" t="s">
        <v>90</v>
      </c>
      <c r="AU7" s="37">
        <v>4</v>
      </c>
      <c r="AX7" t="s">
        <v>217</v>
      </c>
      <c r="BA7" t="s">
        <v>85</v>
      </c>
      <c r="BB7" t="s">
        <v>5</v>
      </c>
      <c r="BC7" t="s">
        <v>42</v>
      </c>
      <c r="BF7" t="s">
        <v>298</v>
      </c>
      <c r="BG7" t="s">
        <v>327</v>
      </c>
      <c r="BJ7" s="6">
        <v>6</v>
      </c>
    </row>
    <row r="8" spans="1:65" ht="36.4" customHeight="1" x14ac:dyDescent="0.25">
      <c r="G8" s="7" t="s">
        <v>86</v>
      </c>
      <c r="H8" s="9"/>
      <c r="I8" t="s">
        <v>86</v>
      </c>
      <c r="J8" s="5" t="s">
        <v>6</v>
      </c>
      <c r="K8" s="9"/>
      <c r="L8" s="35" t="s">
        <v>102</v>
      </c>
      <c r="M8" s="35"/>
      <c r="N8" s="35"/>
      <c r="O8" s="5" t="s">
        <v>24</v>
      </c>
      <c r="P8" s="11"/>
      <c r="Q8" t="s">
        <v>123</v>
      </c>
      <c r="T8" s="9" t="s">
        <v>275</v>
      </c>
      <c r="U8" s="10"/>
      <c r="V8" s="38" t="s">
        <v>131</v>
      </c>
      <c r="W8" s="9"/>
      <c r="X8" s="36"/>
      <c r="AA8" s="9" t="s">
        <v>53</v>
      </c>
      <c r="AB8" s="9"/>
      <c r="AC8" t="s">
        <v>143</v>
      </c>
      <c r="AD8" s="9"/>
      <c r="AE8" s="36"/>
      <c r="AF8" s="9" t="s">
        <v>75</v>
      </c>
      <c r="AG8" s="37">
        <v>5</v>
      </c>
      <c r="AH8" s="9" t="s">
        <v>180</v>
      </c>
      <c r="AI8" s="9"/>
      <c r="AJ8" t="s">
        <v>115</v>
      </c>
      <c r="AK8" s="9" t="s">
        <v>75</v>
      </c>
      <c r="AL8" s="37">
        <v>5</v>
      </c>
      <c r="AM8" s="9"/>
      <c r="AR8" s="9"/>
      <c r="AS8" s="36"/>
      <c r="AT8" s="9" t="s">
        <v>75</v>
      </c>
      <c r="AU8" s="37">
        <v>5</v>
      </c>
      <c r="BA8" t="s">
        <v>86</v>
      </c>
      <c r="BB8" t="s">
        <v>6</v>
      </c>
      <c r="BC8" t="s">
        <v>37</v>
      </c>
      <c r="BF8" t="s">
        <v>299</v>
      </c>
      <c r="BG8" t="s">
        <v>328</v>
      </c>
      <c r="BJ8" s="6">
        <v>7</v>
      </c>
    </row>
    <row r="9" spans="1:65" ht="36.4" customHeight="1" x14ac:dyDescent="0.25">
      <c r="G9" s="7" t="s">
        <v>159</v>
      </c>
      <c r="H9" s="9"/>
      <c r="I9" t="s">
        <v>87</v>
      </c>
      <c r="J9" s="5" t="s">
        <v>7</v>
      </c>
      <c r="K9" s="9"/>
      <c r="L9" s="35" t="s">
        <v>103</v>
      </c>
      <c r="M9" s="35"/>
      <c r="N9" s="35"/>
      <c r="O9" s="4" t="s">
        <v>210</v>
      </c>
      <c r="P9" s="9"/>
      <c r="T9" s="9" t="s">
        <v>276</v>
      </c>
      <c r="U9" s="10"/>
      <c r="V9" s="38" t="s">
        <v>118</v>
      </c>
      <c r="W9" s="9"/>
      <c r="X9" s="36"/>
      <c r="AA9" s="9" t="s">
        <v>61</v>
      </c>
      <c r="AB9" s="9"/>
      <c r="AC9" t="s">
        <v>144</v>
      </c>
      <c r="AD9" s="9"/>
      <c r="AE9" s="36"/>
      <c r="AF9" s="10" t="s">
        <v>164</v>
      </c>
      <c r="AG9" s="37">
        <v>0</v>
      </c>
      <c r="AI9" s="9"/>
      <c r="AK9" s="10" t="s">
        <v>164</v>
      </c>
      <c r="AL9" s="37">
        <v>0</v>
      </c>
      <c r="AM9" s="9"/>
      <c r="AR9" s="9"/>
      <c r="AS9" s="36"/>
      <c r="AT9" s="10" t="s">
        <v>164</v>
      </c>
      <c r="AU9" s="37">
        <v>0</v>
      </c>
      <c r="BA9" t="s">
        <v>159</v>
      </c>
      <c r="BB9" t="s">
        <v>7</v>
      </c>
      <c r="BC9" t="s">
        <v>43</v>
      </c>
      <c r="BF9" t="s">
        <v>300</v>
      </c>
      <c r="BG9" t="s">
        <v>329</v>
      </c>
      <c r="BJ9" s="6">
        <v>8</v>
      </c>
    </row>
    <row r="10" spans="1:65" ht="36.4" customHeight="1" x14ac:dyDescent="0.25">
      <c r="G10" s="7" t="s">
        <v>88</v>
      </c>
      <c r="H10" s="9"/>
      <c r="I10" t="s">
        <v>114</v>
      </c>
      <c r="J10" s="5" t="s">
        <v>8</v>
      </c>
      <c r="K10" s="9"/>
      <c r="L10" s="35" t="s">
        <v>104</v>
      </c>
      <c r="M10" s="35"/>
      <c r="N10" s="35"/>
      <c r="O10" s="4" t="s">
        <v>196</v>
      </c>
      <c r="P10" s="9"/>
      <c r="T10" s="9" t="s">
        <v>277</v>
      </c>
      <c r="U10" s="10"/>
      <c r="V10" s="38" t="s">
        <v>132</v>
      </c>
      <c r="W10" s="9"/>
      <c r="X10" s="36"/>
      <c r="AA10" s="9" t="s">
        <v>54</v>
      </c>
      <c r="AB10" s="9"/>
      <c r="AC10" t="s">
        <v>141</v>
      </c>
      <c r="AD10" s="9"/>
      <c r="AE10" s="36"/>
      <c r="AI10" s="9"/>
      <c r="AM10" s="9"/>
      <c r="AR10" s="9"/>
      <c r="AS10" s="36"/>
      <c r="BA10" t="s">
        <v>88</v>
      </c>
      <c r="BB10" t="s">
        <v>8</v>
      </c>
      <c r="BC10" t="s">
        <v>38</v>
      </c>
      <c r="BF10" t="s">
        <v>301</v>
      </c>
      <c r="BG10" t="s">
        <v>330</v>
      </c>
      <c r="BJ10" s="6">
        <v>9</v>
      </c>
    </row>
    <row r="11" spans="1:65" ht="36.4" customHeight="1" x14ac:dyDescent="0.25">
      <c r="G11" s="7" t="s">
        <v>160</v>
      </c>
      <c r="H11" s="9"/>
      <c r="I11" t="s">
        <v>161</v>
      </c>
      <c r="J11" s="5" t="s">
        <v>9</v>
      </c>
      <c r="K11" s="9"/>
      <c r="L11" s="35" t="s">
        <v>94</v>
      </c>
      <c r="M11" s="35"/>
      <c r="N11" s="35"/>
      <c r="O11" s="4" t="s">
        <v>197</v>
      </c>
      <c r="P11" s="9"/>
      <c r="T11" s="9" t="s">
        <v>292</v>
      </c>
      <c r="U11" s="10"/>
      <c r="V11" s="38" t="s">
        <v>133</v>
      </c>
      <c r="W11" s="9"/>
      <c r="X11" s="36"/>
      <c r="AA11" s="9" t="s">
        <v>62</v>
      </c>
      <c r="AB11" s="9"/>
      <c r="AC11" t="s">
        <v>142</v>
      </c>
      <c r="AD11" s="9"/>
      <c r="AE11" s="36"/>
      <c r="AI11" s="9"/>
      <c r="AM11" s="9"/>
      <c r="AR11" s="9"/>
      <c r="AS11" s="36"/>
      <c r="BA11" t="s">
        <v>160</v>
      </c>
      <c r="BB11" t="s">
        <v>9</v>
      </c>
      <c r="BC11" t="s">
        <v>39</v>
      </c>
      <c r="BF11" t="s">
        <v>302</v>
      </c>
      <c r="BG11" t="s">
        <v>327</v>
      </c>
      <c r="BJ11" s="6">
        <v>10</v>
      </c>
    </row>
    <row r="12" spans="1:65" ht="36.4" customHeight="1" x14ac:dyDescent="0.25">
      <c r="G12" s="7" t="s">
        <v>247</v>
      </c>
      <c r="I12" t="s">
        <v>246</v>
      </c>
      <c r="J12" s="5" t="s">
        <v>10</v>
      </c>
      <c r="K12" s="9"/>
      <c r="L12" s="35" t="s">
        <v>96</v>
      </c>
      <c r="M12" s="35"/>
      <c r="N12" s="35"/>
      <c r="O12" s="4"/>
      <c r="P12" s="9"/>
      <c r="T12" s="9"/>
      <c r="U12" s="10"/>
      <c r="V12" s="35"/>
      <c r="W12" s="9"/>
      <c r="X12" s="36"/>
      <c r="AA12" s="10" t="s">
        <v>164</v>
      </c>
      <c r="AB12" s="9"/>
      <c r="AC12" t="s">
        <v>134</v>
      </c>
      <c r="AD12" s="9"/>
      <c r="AE12" s="36"/>
      <c r="AI12" s="9"/>
      <c r="AM12" s="9"/>
      <c r="AR12" s="9"/>
      <c r="AS12" s="36"/>
      <c r="BA12" t="s">
        <v>180</v>
      </c>
      <c r="BB12" t="s">
        <v>10</v>
      </c>
      <c r="BC12" t="s">
        <v>230</v>
      </c>
      <c r="BF12" t="s">
        <v>241</v>
      </c>
      <c r="BG12" t="s">
        <v>331</v>
      </c>
      <c r="BJ12" s="6">
        <v>11</v>
      </c>
    </row>
    <row r="13" spans="1:65" ht="36.4" customHeight="1" x14ac:dyDescent="0.25">
      <c r="G13" s="7" t="s">
        <v>180</v>
      </c>
      <c r="H13" s="9"/>
      <c r="I13" t="s">
        <v>115</v>
      </c>
      <c r="M13" s="35"/>
      <c r="N13" s="35"/>
      <c r="O13" s="4"/>
      <c r="P13" s="9"/>
      <c r="T13" s="9" t="s">
        <v>278</v>
      </c>
      <c r="U13" s="9"/>
      <c r="V13" t="s">
        <v>135</v>
      </c>
      <c r="AA13" s="10" t="s">
        <v>180</v>
      </c>
      <c r="AB13" s="10"/>
      <c r="AC13" t="s">
        <v>115</v>
      </c>
      <c r="BC13" t="s">
        <v>50</v>
      </c>
      <c r="BF13" t="s">
        <v>240</v>
      </c>
      <c r="BG13" t="s">
        <v>332</v>
      </c>
      <c r="BJ13" s="6">
        <v>12</v>
      </c>
    </row>
    <row r="14" spans="1:65" ht="36.4" customHeight="1" x14ac:dyDescent="0.25">
      <c r="J14" s="5" t="s">
        <v>187</v>
      </c>
      <c r="K14" s="9"/>
      <c r="L14" s="35" t="s">
        <v>265</v>
      </c>
      <c r="M14" s="35"/>
      <c r="N14" s="35"/>
      <c r="O14" s="4"/>
      <c r="P14" s="9"/>
      <c r="T14" s="9" t="s">
        <v>279</v>
      </c>
      <c r="U14" s="9"/>
      <c r="V14" t="s">
        <v>136</v>
      </c>
      <c r="BB14" t="s">
        <v>187</v>
      </c>
      <c r="BC14" t="s">
        <v>58</v>
      </c>
      <c r="BF14" t="s">
        <v>261</v>
      </c>
      <c r="BG14" t="s">
        <v>333</v>
      </c>
      <c r="BJ14" s="6">
        <v>13</v>
      </c>
    </row>
    <row r="15" spans="1:65" ht="36.4" customHeight="1" x14ac:dyDescent="0.25">
      <c r="J15" s="5" t="s">
        <v>181</v>
      </c>
      <c r="K15" s="9"/>
      <c r="L15" s="35" t="s">
        <v>182</v>
      </c>
      <c r="M15" s="35"/>
      <c r="N15" s="35"/>
      <c r="T15" s="9" t="s">
        <v>280</v>
      </c>
      <c r="U15" s="9"/>
      <c r="V15" t="s">
        <v>137</v>
      </c>
      <c r="BB15" t="s">
        <v>181</v>
      </c>
      <c r="BC15" t="s">
        <v>51</v>
      </c>
      <c r="BF15" t="s">
        <v>303</v>
      </c>
      <c r="BG15" t="s">
        <v>334</v>
      </c>
      <c r="BJ15" s="6">
        <v>14</v>
      </c>
    </row>
    <row r="16" spans="1:65" ht="36.4" customHeight="1" x14ac:dyDescent="0.25">
      <c r="J16" s="5" t="s">
        <v>11</v>
      </c>
      <c r="K16" s="9"/>
      <c r="L16" s="35" t="s">
        <v>98</v>
      </c>
      <c r="M16" s="35"/>
      <c r="N16" s="35"/>
      <c r="T16" s="9" t="s">
        <v>281</v>
      </c>
      <c r="U16" s="9"/>
      <c r="V16" t="s">
        <v>138</v>
      </c>
      <c r="BB16" t="s">
        <v>11</v>
      </c>
      <c r="BC16" t="s">
        <v>59</v>
      </c>
      <c r="BF16" t="s">
        <v>304</v>
      </c>
      <c r="BG16" t="s">
        <v>335</v>
      </c>
      <c r="BJ16" s="6">
        <v>15</v>
      </c>
    </row>
    <row r="17" spans="10:62" ht="36.4" customHeight="1" x14ac:dyDescent="0.25">
      <c r="J17" s="5" t="s">
        <v>12</v>
      </c>
      <c r="K17" s="9"/>
      <c r="L17" s="35" t="s">
        <v>99</v>
      </c>
      <c r="M17" s="35"/>
      <c r="N17" s="35"/>
      <c r="T17" s="9" t="s">
        <v>282</v>
      </c>
      <c r="U17" s="9"/>
      <c r="V17" t="s">
        <v>139</v>
      </c>
      <c r="BB17" t="s">
        <v>12</v>
      </c>
      <c r="BC17" t="s">
        <v>52</v>
      </c>
      <c r="BF17" t="s">
        <v>305</v>
      </c>
      <c r="BG17" t="s">
        <v>336</v>
      </c>
      <c r="BJ17" s="6">
        <v>16</v>
      </c>
    </row>
    <row r="18" spans="10:62" ht="36.4" customHeight="1" x14ac:dyDescent="0.25">
      <c r="M18" s="35"/>
      <c r="N18" s="35"/>
      <c r="T18" s="9" t="s">
        <v>283</v>
      </c>
      <c r="U18" s="9"/>
      <c r="V18" t="s">
        <v>140</v>
      </c>
      <c r="BC18" t="s">
        <v>60</v>
      </c>
      <c r="BF18" t="s">
        <v>306</v>
      </c>
      <c r="BG18" t="s">
        <v>337</v>
      </c>
      <c r="BJ18" s="6">
        <v>17</v>
      </c>
    </row>
    <row r="19" spans="10:62" ht="36.4" customHeight="1" x14ac:dyDescent="0.25">
      <c r="J19" s="5" t="s">
        <v>13</v>
      </c>
      <c r="K19" s="9"/>
      <c r="L19" s="35" t="s">
        <v>105</v>
      </c>
      <c r="M19" s="35"/>
      <c r="N19" s="35"/>
      <c r="T19" s="9" t="s">
        <v>284</v>
      </c>
      <c r="U19" s="9"/>
      <c r="V19" t="s">
        <v>143</v>
      </c>
      <c r="BB19" t="s">
        <v>13</v>
      </c>
      <c r="BC19" t="s">
        <v>53</v>
      </c>
      <c r="BF19" t="s">
        <v>307</v>
      </c>
      <c r="BG19" t="s">
        <v>338</v>
      </c>
      <c r="BJ19" s="6">
        <v>18</v>
      </c>
    </row>
    <row r="20" spans="10:62" ht="36.4" customHeight="1" x14ac:dyDescent="0.25">
      <c r="J20" s="5" t="s">
        <v>14</v>
      </c>
      <c r="K20" s="9"/>
      <c r="L20" s="35" t="s">
        <v>106</v>
      </c>
      <c r="M20" s="35"/>
      <c r="N20" s="35"/>
      <c r="T20" s="9" t="s">
        <v>285</v>
      </c>
      <c r="U20" s="9"/>
      <c r="V20" t="s">
        <v>144</v>
      </c>
      <c r="BB20" t="s">
        <v>14</v>
      </c>
      <c r="BC20" t="s">
        <v>61</v>
      </c>
      <c r="BF20" t="s">
        <v>316</v>
      </c>
      <c r="BG20" t="s">
        <v>339</v>
      </c>
      <c r="BJ20" s="6">
        <v>19</v>
      </c>
    </row>
    <row r="21" spans="10:62" ht="36.75" customHeight="1" x14ac:dyDescent="0.25">
      <c r="M21" s="35"/>
      <c r="N21" s="35"/>
      <c r="T21" s="9" t="s">
        <v>286</v>
      </c>
      <c r="U21" s="9"/>
      <c r="V21" t="s">
        <v>141</v>
      </c>
      <c r="BC21" t="s">
        <v>54</v>
      </c>
      <c r="BF21" t="s">
        <v>315</v>
      </c>
      <c r="BG21" t="s">
        <v>340</v>
      </c>
      <c r="BJ21" s="6">
        <v>20</v>
      </c>
    </row>
    <row r="22" spans="10:62" ht="36.4" customHeight="1" x14ac:dyDescent="0.25">
      <c r="J22" s="5" t="s">
        <v>15</v>
      </c>
      <c r="K22" s="9"/>
      <c r="L22" s="35" t="s">
        <v>108</v>
      </c>
      <c r="M22" s="35"/>
      <c r="N22" s="35"/>
      <c r="T22" s="9" t="s">
        <v>287</v>
      </c>
      <c r="U22" s="9"/>
      <c r="V22" t="s">
        <v>142</v>
      </c>
      <c r="BB22" t="s">
        <v>15</v>
      </c>
      <c r="BC22" t="s">
        <v>62</v>
      </c>
      <c r="BF22" t="s">
        <v>308</v>
      </c>
      <c r="BG22" t="s">
        <v>341</v>
      </c>
      <c r="BJ22" s="6">
        <v>21</v>
      </c>
    </row>
    <row r="23" spans="10:62" ht="36" customHeight="1" x14ac:dyDescent="0.25">
      <c r="J23" s="5" t="s">
        <v>16</v>
      </c>
      <c r="K23" s="9"/>
      <c r="L23" s="35" t="s">
        <v>107</v>
      </c>
      <c r="M23" s="35"/>
      <c r="N23" s="35"/>
      <c r="T23" s="9"/>
      <c r="U23" s="9"/>
      <c r="BB23" t="s">
        <v>16</v>
      </c>
      <c r="BC23" t="s">
        <v>231</v>
      </c>
      <c r="BF23" t="s">
        <v>309</v>
      </c>
      <c r="BG23" t="s">
        <v>342</v>
      </c>
      <c r="BJ23" s="6">
        <v>22</v>
      </c>
    </row>
    <row r="24" spans="10:62" ht="36.4" customHeight="1" x14ac:dyDescent="0.25">
      <c r="T24" s="9" t="s">
        <v>291</v>
      </c>
      <c r="U24" s="9"/>
      <c r="V24" t="s">
        <v>153</v>
      </c>
      <c r="BC24" t="s">
        <v>148</v>
      </c>
      <c r="BF24" t="s">
        <v>317</v>
      </c>
      <c r="BG24" t="s">
        <v>343</v>
      </c>
      <c r="BJ24" s="6">
        <v>23</v>
      </c>
    </row>
    <row r="25" spans="10:62" ht="36.4" customHeight="1" x14ac:dyDescent="0.25">
      <c r="J25" s="4" t="s">
        <v>188</v>
      </c>
      <c r="L25" s="35" t="s">
        <v>190</v>
      </c>
      <c r="T25" s="9" t="s">
        <v>290</v>
      </c>
      <c r="U25" s="9"/>
      <c r="V25" t="s">
        <v>157</v>
      </c>
      <c r="BB25" t="s">
        <v>188</v>
      </c>
      <c r="BC25" t="s">
        <v>149</v>
      </c>
      <c r="BF25" t="s">
        <v>310</v>
      </c>
      <c r="BG25" t="s">
        <v>344</v>
      </c>
      <c r="BJ25" s="6">
        <v>24</v>
      </c>
    </row>
    <row r="26" spans="10:62" ht="36.4" customHeight="1" x14ac:dyDescent="0.25">
      <c r="J26" s="4" t="s">
        <v>189</v>
      </c>
      <c r="L26" s="35" t="s">
        <v>191</v>
      </c>
      <c r="T26" s="9" t="s">
        <v>288</v>
      </c>
      <c r="U26" s="9"/>
      <c r="V26" t="s">
        <v>154</v>
      </c>
      <c r="BB26" t="s">
        <v>189</v>
      </c>
      <c r="BC26" t="s">
        <v>150</v>
      </c>
      <c r="BF26" t="s">
        <v>311</v>
      </c>
      <c r="BG26" t="s">
        <v>345</v>
      </c>
      <c r="BJ26" s="6">
        <v>25</v>
      </c>
    </row>
    <row r="27" spans="10:62" ht="36.4" customHeight="1" x14ac:dyDescent="0.25">
      <c r="J27" s="4" t="s">
        <v>116</v>
      </c>
      <c r="K27" s="9"/>
      <c r="L27" s="35" t="s">
        <v>115</v>
      </c>
      <c r="T27" s="46" t="s">
        <v>151</v>
      </c>
      <c r="U27" s="9"/>
      <c r="V27" t="s">
        <v>155</v>
      </c>
      <c r="BB27" t="s">
        <v>238</v>
      </c>
      <c r="BC27" t="s">
        <v>152</v>
      </c>
      <c r="BF27" t="s">
        <v>312</v>
      </c>
      <c r="BG27" t="s">
        <v>346</v>
      </c>
      <c r="BJ27" s="6">
        <v>26</v>
      </c>
    </row>
    <row r="28" spans="10:62" ht="36.4" customHeight="1" x14ac:dyDescent="0.25">
      <c r="T28" s="9" t="s">
        <v>289</v>
      </c>
      <c r="U28" s="9"/>
      <c r="V28" t="s">
        <v>156</v>
      </c>
      <c r="BC28" t="s">
        <v>232</v>
      </c>
      <c r="BF28" t="s">
        <v>313</v>
      </c>
      <c r="BG28" t="s">
        <v>347</v>
      </c>
      <c r="BJ28" s="6">
        <v>27</v>
      </c>
    </row>
    <row r="29" spans="10:62" ht="36.4" customHeight="1" x14ac:dyDescent="0.25">
      <c r="T29" s="10" t="s">
        <v>164</v>
      </c>
      <c r="U29" s="10"/>
      <c r="V29" t="s">
        <v>134</v>
      </c>
      <c r="BC29" t="s">
        <v>233</v>
      </c>
      <c r="BF29" t="s">
        <v>314</v>
      </c>
      <c r="BG29" t="s">
        <v>348</v>
      </c>
      <c r="BJ29" s="6">
        <v>28</v>
      </c>
    </row>
    <row r="30" spans="10:62" ht="36.4" customHeight="1" x14ac:dyDescent="0.25">
      <c r="T30" s="10" t="s">
        <v>180</v>
      </c>
      <c r="U30" s="10"/>
      <c r="V30" t="s">
        <v>115</v>
      </c>
      <c r="BF30" t="s">
        <v>318</v>
      </c>
      <c r="BG30" t="s">
        <v>349</v>
      </c>
      <c r="BJ30" s="6">
        <v>29</v>
      </c>
    </row>
    <row r="31" spans="10:62" ht="36.4" customHeight="1" x14ac:dyDescent="0.25">
      <c r="BJ31" s="6">
        <v>30</v>
      </c>
    </row>
    <row r="32" spans="10:62" ht="36.4" customHeight="1" x14ac:dyDescent="0.25">
      <c r="BJ32" s="6">
        <v>31</v>
      </c>
    </row>
    <row r="33" spans="62:62" ht="36.4" customHeight="1" x14ac:dyDescent="0.25">
      <c r="BJ33" s="6">
        <v>32</v>
      </c>
    </row>
    <row r="34" spans="62:62" ht="36.4" customHeight="1" x14ac:dyDescent="0.25">
      <c r="BJ34" s="6">
        <v>33</v>
      </c>
    </row>
    <row r="35" spans="62:62" ht="36.4" customHeight="1" x14ac:dyDescent="0.25">
      <c r="BJ35" s="6">
        <v>34</v>
      </c>
    </row>
    <row r="36" spans="62:62" ht="36.4" customHeight="1" x14ac:dyDescent="0.25">
      <c r="BJ36" s="6">
        <v>35</v>
      </c>
    </row>
    <row r="37" spans="62:62" ht="36.4" customHeight="1" x14ac:dyDescent="0.25">
      <c r="BJ37" s="6">
        <v>36</v>
      </c>
    </row>
    <row r="38" spans="62:62" ht="36.4" customHeight="1" x14ac:dyDescent="0.25">
      <c r="BJ38" s="6">
        <v>37</v>
      </c>
    </row>
    <row r="39" spans="62:62" ht="36.4" customHeight="1" x14ac:dyDescent="0.25">
      <c r="BJ39" s="6">
        <v>38</v>
      </c>
    </row>
    <row r="40" spans="62:62" ht="36.4" customHeight="1" x14ac:dyDescent="0.25">
      <c r="BJ40" s="6">
        <v>39</v>
      </c>
    </row>
    <row r="41" spans="62:62" ht="36.4" customHeight="1" x14ac:dyDescent="0.25">
      <c r="BJ41" s="6">
        <v>40</v>
      </c>
    </row>
    <row r="42" spans="62:62" ht="36.4" customHeight="1" x14ac:dyDescent="0.25">
      <c r="BJ42" s="6">
        <v>41</v>
      </c>
    </row>
    <row r="43" spans="62:62" ht="36.4" customHeight="1" x14ac:dyDescent="0.25">
      <c r="BJ43" s="6">
        <v>42</v>
      </c>
    </row>
    <row r="44" spans="62:62" ht="36.4" customHeight="1" x14ac:dyDescent="0.25">
      <c r="BJ44" s="6">
        <v>43</v>
      </c>
    </row>
    <row r="45" spans="62:62" ht="36.4" customHeight="1" x14ac:dyDescent="0.25">
      <c r="BJ45" s="6">
        <v>44</v>
      </c>
    </row>
    <row r="46" spans="62:62" ht="36.4" customHeight="1" x14ac:dyDescent="0.25">
      <c r="BJ46" s="6">
        <v>45</v>
      </c>
    </row>
    <row r="47" spans="62:62" ht="36.4" customHeight="1" x14ac:dyDescent="0.25">
      <c r="BJ47" s="6">
        <v>46</v>
      </c>
    </row>
    <row r="48" spans="62:62" ht="36.4" customHeight="1" x14ac:dyDescent="0.25">
      <c r="BJ48" s="6">
        <v>47</v>
      </c>
    </row>
    <row r="49" spans="62:62" ht="36.4" customHeight="1" x14ac:dyDescent="0.25">
      <c r="BJ49" s="6">
        <v>48</v>
      </c>
    </row>
    <row r="50" spans="62:62" ht="36.4" customHeight="1" x14ac:dyDescent="0.25">
      <c r="BJ50" s="6">
        <v>49</v>
      </c>
    </row>
    <row r="51" spans="62:62" ht="36.4" customHeight="1" x14ac:dyDescent="0.25">
      <c r="BJ51" s="6"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Сhecklist</vt:lpstr>
      <vt:lpstr>Выбор_крепежа</vt:lpstr>
      <vt:lpstr>Выбор_отделки</vt:lpstr>
      <vt:lpstr>Выбор_серии</vt:lpstr>
      <vt:lpstr>Выбор_тумблера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Q</cp:lastModifiedBy>
  <cp:lastPrinted>2024-06-27T18:25:39Z</cp:lastPrinted>
  <dcterms:created xsi:type="dcterms:W3CDTF">2024-04-19T07:22:58Z</dcterms:created>
  <dcterms:modified xsi:type="dcterms:W3CDTF">2025-10-09T20:58:10Z</dcterms:modified>
</cp:coreProperties>
</file>